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80" windowWidth="11685" windowHeight="75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'Лист1'!$A$1:$L$769</definedName>
  </definedNames>
  <calcPr fullCalcOnLoad="1"/>
</workbook>
</file>

<file path=xl/sharedStrings.xml><?xml version="1.0" encoding="utf-8"?>
<sst xmlns="http://schemas.openxmlformats.org/spreadsheetml/2006/main" count="2441" uniqueCount="670">
  <si>
    <t>наименование</t>
  </si>
  <si>
    <t>тыс.руб.</t>
  </si>
  <si>
    <t>№</t>
  </si>
  <si>
    <t>Ведом-ство</t>
  </si>
  <si>
    <t>Разд.</t>
  </si>
  <si>
    <t>Подраз-дел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</si>
  <si>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</si>
  <si>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</si>
  <si>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</si>
  <si>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</si>
  <si>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</si>
  <si>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</si>
  <si>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</si>
  <si>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</si>
  <si>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</si>
  <si>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</si>
  <si>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</si>
  <si>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</si>
  <si>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</si>
  <si>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</si>
  <si>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</si>
  <si>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</si>
  <si>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</si>
  <si>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</si>
  <si>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</si>
  <si>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</si>
  <si>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</si>
  <si>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</si>
  <si>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0020400</t>
  </si>
  <si>
    <t>Целевые программы муниципальных образований</t>
  </si>
  <si>
    <t>7950000</t>
  </si>
  <si>
    <t>ЖИЛИЩНО-КОММУНАЛЬНОЕ ХОЗЯЙСТВО</t>
  </si>
  <si>
    <t>05</t>
  </si>
  <si>
    <t>ЖИЛИЩНОЕ ХОЗЯЙСТВО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</si>
  <si>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</si>
  <si>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</si>
  <si>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</si>
  <si>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</si>
  <si>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</si>
  <si>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</si>
  <si>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</si>
  <si>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</si>
  <si>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</si>
  <si>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</si>
  <si>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</si>
  <si>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</si>
  <si>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</si>
  <si>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</si>
  <si>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</si>
  <si>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</si>
  <si>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</si>
  <si>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</si>
  <si>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</si>
  <si>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</si>
  <si>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</si>
  <si>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</si>
  <si>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</si>
  <si>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СРЕДСТВА МАССОВОЙ ИНФОРМАЦИИ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</si>
  <si>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</si>
  <si>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</si>
  <si>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</si>
  <si>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</si>
  <si>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</si>
  <si>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</si>
  <si>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</si>
  <si>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</si>
  <si>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</si>
  <si>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</si>
  <si>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</si>
  <si>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</si>
  <si>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</si>
  <si>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</si>
  <si>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</si>
  <si>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</si>
  <si>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</si>
  <si>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</si>
  <si>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Другие общегосударственные вопросы</t>
  </si>
  <si>
    <t>Периодическая печать и издательства</t>
  </si>
  <si>
    <t>Молодежная политика и оздоровление детей</t>
  </si>
  <si>
    <t>Обеспечение проведения выборов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</si>
  <si>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</si>
  <si>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</si>
  <si>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</si>
  <si>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</si>
  <si>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</si>
  <si>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</si>
  <si>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</si>
  <si>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</si>
  <si>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</si>
  <si>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</si>
  <si>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</si>
  <si>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870</t>
  </si>
  <si>
    <t>Контрольно-ревизионная комиссия муниципального  образования "Красногвардейский район"</t>
  </si>
  <si>
    <t>810</t>
  </si>
  <si>
    <t>5.</t>
  </si>
  <si>
    <t>938</t>
  </si>
  <si>
    <t>852</t>
  </si>
  <si>
    <t>Уплата прочих налогов, сборов и иных платежей</t>
  </si>
  <si>
    <t>530</t>
  </si>
  <si>
    <t>Субвенции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</si>
  <si>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</si>
  <si>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</si>
  <si>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</si>
  <si>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</si>
  <si>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</si>
  <si>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</si>
  <si>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</si>
  <si>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</si>
  <si>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</si>
  <si>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</si>
  <si>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</si>
  <si>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</si>
  <si>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</si>
  <si>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</si>
  <si>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</si>
  <si>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</si>
  <si>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</si>
  <si>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МО "Красногвардейский район" "Развитие образования в МО "Красногвардейский район""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</si>
  <si>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</si>
  <si>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</si>
  <si>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</si>
  <si>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</si>
  <si>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</si>
  <si>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Обеспечение деятельности (оказание услуг) казенных  детских дошкольных учреждений(средства родительской платы)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</si>
  <si>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</si>
  <si>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</si>
  <si>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5322034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</si>
  <si>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</si>
  <si>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</si>
  <si>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</si>
  <si>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</si>
  <si>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850</t>
  </si>
  <si>
    <t>Обеспечение деятельности централизованных бухгалтерий</t>
  </si>
  <si>
    <t>Обеспечение деятельности РМК</t>
  </si>
  <si>
    <t>Упоата налогов, сборов и иных платежей</t>
  </si>
  <si>
    <t>Уплата налогов, сборов и иных платежей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</si>
  <si>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</si>
  <si>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</si>
  <si>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контрольно-ревизионной комиссии</t>
  </si>
  <si>
    <t>6152000</t>
  </si>
  <si>
    <t>6142000</t>
  </si>
  <si>
    <t>Председатель совета народных депутатов</t>
  </si>
  <si>
    <t>6130000</t>
  </si>
  <si>
    <t>6132001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</si>
  <si>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</si>
  <si>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</si>
  <si>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6138012</t>
  </si>
  <si>
    <t>Глава муниципального образования "Красногвардейский район"</t>
  </si>
  <si>
    <t>6110000</t>
  </si>
  <si>
    <t>6122001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</si>
  <si>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</si>
  <si>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</si>
  <si>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</si>
  <si>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</si>
  <si>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Осуществление первичного воинского учета на территориях, где отсутствуют военные комиссариаты</t>
  </si>
  <si>
    <t>Выплата пенсии за выслугу лет муниципальным служащим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</si>
  <si>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</si>
  <si>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</si>
  <si>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</si>
  <si>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</si>
  <si>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</si>
  <si>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Муниципальная программа МО "Красногвардейский район" "Развитие культуры"</t>
  </si>
  <si>
    <t>5200000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</si>
  <si>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</si>
  <si>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</si>
  <si>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</si>
  <si>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</si>
  <si>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</si>
  <si>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</si>
  <si>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</si>
  <si>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</si>
  <si>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</si>
  <si>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</si>
  <si>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>5147000</t>
  </si>
  <si>
    <t>6127001</t>
  </si>
  <si>
    <t>5147001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</si>
  <si>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</si>
  <si>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</si>
  <si>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</si>
  <si>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</si>
  <si>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</si>
  <si>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</si>
  <si>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</si>
  <si>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</si>
  <si>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</si>
  <si>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</si>
  <si>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</si>
  <si>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</si>
  <si>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</si>
  <si>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</si>
  <si>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</si>
  <si>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</si>
  <si>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</si>
  <si>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</si>
  <si>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</si>
  <si>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</si>
  <si>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510</t>
  </si>
  <si>
    <t>Дотации</t>
  </si>
  <si>
    <t>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</si>
  <si>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</si>
  <si>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и иные выпаты населению</t>
  </si>
  <si>
    <t>300</t>
  </si>
  <si>
    <t>Публичные нормативные социальные выплаты гражданам</t>
  </si>
  <si>
    <t>310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</si>
  <si>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</si>
  <si>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</si>
  <si>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</si>
  <si>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</si>
  <si>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дополнительного образования МБОУ ДОД "Красногвардейская детская школа искусств"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</si>
  <si>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</si>
  <si>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</si>
  <si>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Обслуживание муниципального долга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</si>
  <si>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долгом""</t>
  </si>
  <si>
    <t>Подпрограмма "Безопасность образовательных учреждений в муниципальном образовании "Красногвардейский район""</t>
  </si>
  <si>
    <t>Субсидии некоммерческим организациями</t>
  </si>
  <si>
    <t>630</t>
  </si>
  <si>
    <t>Расходы за счет межбюджетных трансфертов, предоставляемых из федерального бюджета</t>
  </si>
  <si>
    <t>Межбюджеттные трансферты</t>
  </si>
  <si>
    <t>Администрация муниципального образования "Красногвардейский район"</t>
  </si>
  <si>
    <t>Субсидии бюджетным учреждениям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</si>
  <si>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</si>
  <si>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</si>
  <si>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</si>
  <si>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Подпрограмма "Государственная поддержка детей-сирот и детей, оставшихся без попечения родителей, охрана семьи и детства"</t>
  </si>
  <si>
    <t>Бюджетные инвестиции</t>
  </si>
  <si>
    <t>410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</si>
  <si>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</si>
  <si>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</si>
  <si>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муниципального образования "Красногвардейский район" "Доступная среда на 2014-2016гг в МО "Красногвардейский район" "</t>
  </si>
  <si>
    <t>Муниципальная программа МО «Красногвардейский район» "Устойчивое развитие территории  МО "Красногвардейский район" на 2014-2017 годы и  на период до 2020 года""</t>
  </si>
  <si>
    <t>5600000</t>
  </si>
  <si>
    <t>Расходы  бюджета Большесидоровского сельского поселения на улучшение жилищных условий граждан, проживающих в сельской местности, в том числе молодых семей и молодых специалистов</t>
  </si>
  <si>
    <t>5604001</t>
  </si>
  <si>
    <t>400</t>
  </si>
  <si>
    <t>5605018</t>
  </si>
  <si>
    <t xml:space="preserve">Расходы  бюджета Республики Адыгея на софинансирование капитальных вложений в объекты муниципальной собственности      </t>
  </si>
  <si>
    <t>5606112</t>
  </si>
  <si>
    <t>Улучшение жилищных условий  граждан, проживающих в сельской местности, в том числе молодых семей и молодых специалистов, за счет средств товариществ</t>
  </si>
  <si>
    <t>5608061</t>
  </si>
  <si>
    <t>320</t>
  </si>
  <si>
    <t>Расходы бюджета Республики Адыгея на улучшение жилищных условий  граждан, проживающих в сельской местности, в том числе молодых семей и молодых специалистов</t>
  </si>
  <si>
    <t>5606025</t>
  </si>
  <si>
    <t>Расходы  бюджета Красногвардейского сельского поселения на улучшение жилищных условий граждан, проживающих в сельской местности, в том числе молодых семей и молодых специалистов</t>
  </si>
  <si>
    <t>5600430</t>
  </si>
  <si>
    <t>5606000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</si>
  <si>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</si>
  <si>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</si>
  <si>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</si>
  <si>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</si>
  <si>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</si>
  <si>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</si>
  <si>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</si>
  <si>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Расходы на исполнение судебных актов и на уплату государственной пошлины</t>
  </si>
  <si>
    <t>Исполнение судебных актов</t>
  </si>
  <si>
    <t>830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</si>
  <si>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родителей-средства федерального бюджета</t>
  </si>
  <si>
    <t>Капитальные вложения в объекты государственной (муниципальной) собственности</t>
  </si>
  <si>
    <t>Расходы бюджета МО "Красногвардейский район" на осуществление  части полномочий органами местного самоуправления сельских поселений</t>
  </si>
  <si>
    <t>6400000</t>
  </si>
  <si>
    <t>Расходы бюджета МО "Красногвардейский район" на осуществление  части полномочий органами местного самоуправления сельских поселений по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</si>
  <si>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6400041</t>
  </si>
  <si>
    <t>Иные межбюджетные трансферты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</si>
  <si>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РФ "Развитие образования на 2013-2020гг"</t>
  </si>
  <si>
    <t>5315059</t>
  </si>
  <si>
    <t>5318050</t>
  </si>
  <si>
    <t>Софинансирование расходов по реконструкции Красногвардейского муниципального образовательного учреждения - гимназия №1 под детское дошкольное учреждение (Корректировка)</t>
  </si>
  <si>
    <t>5318049</t>
  </si>
  <si>
    <t>Муниципальная программа муниципального образования "Красногвардейский район" "Устойчивое развитие территории МО "Красногвардейский район" на 2014-2017 годы и на период до 2020 года"</t>
  </si>
  <si>
    <t>Софинансирование расходов на мероприятия по улучшению жилищных условий граждан, прживающих в сельской местности, в том числе молодых семей и молодых специалистов</t>
  </si>
  <si>
    <t>5608060</t>
  </si>
  <si>
    <t>Расходы на мероприятия программы "Обеспечение жильем молодых семей" Федеральной целевой программы "Жилище" на 2011-2015годы за счет средств бюджета МО «Красногвардейский район»</t>
  </si>
  <si>
    <t>Субсидии</t>
  </si>
  <si>
    <t>6358043</t>
  </si>
  <si>
    <t>520</t>
  </si>
  <si>
    <t>Расходы на оплату услуг по подготовке межевого плана на земельный участок</t>
  </si>
  <si>
    <t>5318052</t>
  </si>
  <si>
    <t>Расходы бюджета Большесидоровского сельского поселения на газификацию объектов муниципальной собственности</t>
  </si>
  <si>
    <t xml:space="preserve">Расходы федерального бюджета по ФЦП "Устойчивое развитие сельских территорий  на 2014-2017годы и на период до 2020года" </t>
  </si>
  <si>
    <t>Расходы бюджета Республики Адыгея на софинансирование капитальных вложений в объекты муниципальной собственности</t>
  </si>
  <si>
    <t>Расходы бюджета Республики Адыгея на улучшение жилищных условий граждан, проживающих в сельской местности, в том числе молодых семей и молодых специалистов</t>
  </si>
  <si>
    <t>Денежные премии победителям  республиканского смотра-конкурса по благоустройству территории городов и районов РА в рамках ВЦП "Обеспечение деятельности министерства строительства, транспорта, жилищно-коммунального хозяйства РА"</t>
  </si>
  <si>
    <t>Обеспечение жильем молодых семей</t>
  </si>
  <si>
    <t>6350000</t>
  </si>
  <si>
    <t>Субсидия на мероприятия подпрограммы "Обеспечение жильем молодых семей" ФЦП "Жилище" на 2011-2015годы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</si>
  <si>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 за счет средств республиканского бюджета</t>
  </si>
  <si>
    <t>6355020</t>
  </si>
  <si>
    <t>6356020</t>
  </si>
  <si>
    <t xml:space="preserve">Приобретение оборудования для ДОУ 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</si>
  <si>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</si>
  <si>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Субсидии некоммерческим организациям (за исключением государственных (муниципальных) учреждений)</t>
  </si>
  <si>
    <t>6398062</t>
  </si>
  <si>
    <t>Расходы  на укрепление материально-технической базы и оснащение оборудованием детских школ искусств за счет средств Федеральной целевой программы «Культура России (2012-2018 годы)  Государственной программы Российской Федерации «Развитие культуры и туризма»</t>
  </si>
  <si>
    <t>Реализация мероприятий Государственной Программы РА «Развитие культуры» на 2014-2018гг</t>
  </si>
  <si>
    <t>5225014</t>
  </si>
  <si>
    <t>5226019</t>
  </si>
  <si>
    <t>6310000800</t>
  </si>
  <si>
    <t>Расходы на приобретение и содержание имущества, находящегося в собственности МО "Красногвардейский район"</t>
  </si>
  <si>
    <t>6370050820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</si>
  <si>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</si>
  <si>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</si>
  <si>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</si>
  <si>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</si>
  <si>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</si>
  <si>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</si>
  <si>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</si>
  <si>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6120050000</t>
  </si>
  <si>
    <t>6120051180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</si>
  <si>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</si>
  <si>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</si>
  <si>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</si>
  <si>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</si>
  <si>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</si>
  <si>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</si>
  <si>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</si>
  <si>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</si>
  <si>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</si>
  <si>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</si>
  <si>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</si>
  <si>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</si>
  <si>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6200000000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</si>
  <si>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</si>
  <si>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</si>
  <si>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</si>
  <si>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</si>
  <si>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</si>
  <si>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</si>
  <si>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</si>
  <si>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</si>
  <si>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</si>
  <si>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6310060000</t>
  </si>
  <si>
    <t>6310060030</t>
  </si>
  <si>
    <t>6310061010</t>
  </si>
  <si>
    <t>6310080030</t>
  </si>
  <si>
    <t>6310080040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</si>
  <si>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</si>
  <si>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</si>
  <si>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</si>
  <si>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</si>
  <si>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</si>
  <si>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</si>
  <si>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</si>
  <si>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</si>
  <si>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</si>
  <si>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</si>
  <si>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</si>
  <si>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</si>
  <si>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</si>
  <si>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</si>
  <si>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</si>
  <si>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</si>
  <si>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</si>
  <si>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</si>
  <si>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</si>
  <si>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</si>
  <si>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</si>
  <si>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</si>
  <si>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</si>
  <si>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</si>
  <si>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</si>
  <si>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</si>
  <si>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5260000000</t>
  </si>
  <si>
    <t>5260020170</t>
  </si>
  <si>
    <t>5310000000</t>
  </si>
  <si>
    <t>5310020130</t>
  </si>
  <si>
    <t>5310020330</t>
  </si>
  <si>
    <t>5310020440</t>
  </si>
  <si>
    <t>5310060000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</si>
  <si>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</si>
  <si>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</si>
  <si>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</si>
  <si>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</si>
  <si>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</si>
  <si>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</si>
  <si>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</si>
  <si>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</si>
  <si>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</si>
  <si>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</si>
  <si>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</si>
  <si>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</si>
  <si>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</si>
  <si>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</si>
  <si>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5340080290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</si>
  <si>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</si>
  <si>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</si>
  <si>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</si>
  <si>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</si>
  <si>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</si>
  <si>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</si>
  <si>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</si>
  <si>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</si>
  <si>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</si>
  <si>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5360060140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</si>
  <si>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</si>
  <si>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</si>
  <si>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</si>
  <si>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</si>
  <si>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</si>
  <si>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</si>
  <si>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</si>
  <si>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5430000000</t>
  </si>
  <si>
    <t>5430080210</t>
  </si>
  <si>
    <t>5450000000</t>
  </si>
  <si>
    <t>5450080220</t>
  </si>
  <si>
    <t>5500000000</t>
  </si>
  <si>
    <t>5510080230</t>
  </si>
  <si>
    <t>5600000000</t>
  </si>
  <si>
    <t>5700000000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</si>
  <si>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</si>
  <si>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</si>
  <si>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</si>
  <si>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</si>
  <si>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6380061050</t>
  </si>
  <si>
    <t>6380000000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</si>
  <si>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</si>
  <si>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</si>
  <si>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</si>
  <si>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</si>
  <si>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</si>
  <si>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</si>
  <si>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</si>
  <si>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Ведомственная целевая программа "О противо действии  коррупции в муниципальном образовании "Красногвардейский район" на 2016-2018гг"</t>
  </si>
  <si>
    <t>6390080620</t>
  </si>
  <si>
    <t xml:space="preserve"> Расходы бюджета МО "Красногвардейский район" на осуществление части полномочий органами местного самоуправления сельских поселенийпо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</si>
  <si>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6400000000</t>
  </si>
  <si>
    <t>6400000410</t>
  </si>
  <si>
    <t>540</t>
  </si>
  <si>
    <t>6400000430</t>
  </si>
  <si>
    <t>Софинансирование расходов по мероприятиям  ГП РФ "Доступная среда" на 2016-2020гг -МБДОУ №4 "Жемчужинка" с. Красногвардейское</t>
  </si>
  <si>
    <t>5320060110</t>
  </si>
  <si>
    <t>Организация отдыха и оздоровления детей  в летних оздоровительных лагерях с дневным пребыванием на базе общеобразовательных организаций МО «Красногвардейский район» - средства бюджета Республики Адыгея</t>
  </si>
  <si>
    <t>56002R0180</t>
  </si>
  <si>
    <t xml:space="preserve">Расходы  бюджета Республики Адыгея на реализацию федеральных целевых программ - улучшение жилищных условий граждан, проживающих  в сельской местности;   </t>
  </si>
  <si>
    <t>Социальные  выплаты гражданам, кроме публичных нормативных социальных выплат</t>
  </si>
  <si>
    <t>56002L0180</t>
  </si>
  <si>
    <t>Расходы федерального бюджета по ФЦП «Устойчивое развитие сельских территорий на 2014-2017годы и на период до 2020года» на улучшение жилищных условий граждан, проживающих  в сельской местности;</t>
  </si>
  <si>
    <t>Расходы  бюджета Республики Адыгея на софинансирование капитальных вложений  в объекты муниципальной собственности - развитие водоснабжения в сельской местности;</t>
  </si>
  <si>
    <t>56001R0180</t>
  </si>
  <si>
    <t>Расходы  бюджета МО «Красногвардейский район» на софинансирование капитальных вложений  в объекты муниципальной собственности - развитие водоснабжения в сельской местности;</t>
  </si>
  <si>
    <t>56001L0180</t>
  </si>
  <si>
    <t>Расходы федерального бюджета по ФЦП «Устойчивое развитие сельских территорий на 2014-2017годы и на период до 2020года» на развитие водоснабжения в сельской местности;</t>
  </si>
  <si>
    <t>5600150180</t>
  </si>
  <si>
    <t>Расходы бюджета Республики Адыгея на софинансирование капитальных вложений в объекты муниципальной собственности - на реконструкцию дороги в с.Красногвардейском по ул. Дальневосточной</t>
  </si>
  <si>
    <t>субсидии</t>
  </si>
  <si>
    <t>Расходы федерального бюджета по ФЦП «Устойчивое развитие сельских территорий на 2014-2017годы и на период до 2020года» - реконструкция дорог</t>
  </si>
  <si>
    <t>5600050180</t>
  </si>
  <si>
    <t>56000R0180</t>
  </si>
  <si>
    <t>Закупка товаров, работ и услуг для обеспечения государственных (муниципальных) нужд</t>
  </si>
  <si>
    <t>Расходы по подпрограмме «Искусство» Государственной программы Российской Федерации "Развитие культуры и туризма" На выплату денежного поощрения лучшим муниципальным учреждениям и их работникам (МКУК «ЦБС»)</t>
  </si>
  <si>
    <t>5230051470</t>
  </si>
  <si>
    <t>Расходы по подпрограмме «Искусство» Государственной программы Российской Федерации "Развитие культуры и туризма" на выплату денежного поощрения лучшим муниципальным учреждениям и их работникам (МБУК «МКДЦ»)</t>
  </si>
  <si>
    <t>5210051480</t>
  </si>
  <si>
    <t>Расходы на мероприятия подпрограммы «Обеспечение жильем молодых семей» ФЦП «Жилище» на 2015-2020 годы за счет средств бюджета МО «Красногвардейский район».</t>
  </si>
  <si>
    <t>58001L0200</t>
  </si>
  <si>
    <t>6310080010</t>
  </si>
  <si>
    <t>Реализация мероприятий Федеральной целевой программы «Культура России (2012-2018годы)» по развитию учреждений культуры (обновление материально-технической базы, приобретение специального оборудования для учреждений культуры)</t>
  </si>
  <si>
    <t>Реализация мероприятий Федеральной целевой программы «Культура России (2012-2018годы)» по развитию учреждений культуры (обновление материально-технической базы, приобретение специального оборудования для учреждений культуры) за счет средств республиканского бюджета</t>
  </si>
  <si>
    <t>Софинансирование расходов по реализации мероприятий Федеральной целевой программы «Культура России (2012-2018годы)» по развитию учреждений культуры (обновление материально-технической базы, приобретение специального оборудования для учреждений культуры) за счет средств бюджета МО «Красногвардейский район»</t>
  </si>
  <si>
    <t>5210050140</t>
  </si>
  <si>
    <t>52100R0140</t>
  </si>
  <si>
    <t>52100L0140</t>
  </si>
  <si>
    <t>Расходы федерального бюджета по подпрограмме «Обеспечение жильем молодых семей» ФЦП «Жилище» на 2015-2020 годы</t>
  </si>
  <si>
    <t xml:space="preserve">Расходы бюджета Республики Адыгея на предоставление молодым семьям социальных выплат на приобретение жилого помещения или строительство индивидуального жилого </t>
  </si>
  <si>
    <t>5800150200</t>
  </si>
  <si>
    <t>58001R0200</t>
  </si>
  <si>
    <t>Софинансирование расходов  по создание в общеобразовательных организациях, расположенных в сельской местности условий для занятия физической культурой и спортом</t>
  </si>
  <si>
    <t>Создание в общеобразовательных организациях, расположенных в сельской местности условий для занятия физической культурой и спортом</t>
  </si>
  <si>
    <t>Комплектование книжных фондов библиотек муниципальных образований</t>
  </si>
  <si>
    <t>5230051440</t>
  </si>
  <si>
    <t>Расходы Государственной программы РФ «Доступная среда на 2011-2020годы»</t>
  </si>
  <si>
    <t>5700050270</t>
  </si>
  <si>
    <t>Реализация мероприятий комплексной программы Республики Адыгея «Профилактика правонарушений» на 2015-2017годы.</t>
  </si>
  <si>
    <t>6210060030</t>
  </si>
  <si>
    <t>5350060220</t>
  </si>
  <si>
    <t>5356000000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</si>
  <si>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</si>
  <si>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57000L0270</t>
  </si>
  <si>
    <t>Иные межбюджетные трансферты бюджетам сельских поселений на благоустройство</t>
  </si>
  <si>
    <t>6310061050</t>
  </si>
  <si>
    <t>53200L0970</t>
  </si>
  <si>
    <t xml:space="preserve">Расходы  бюджета МО «Красногвардейский район» на софинансирование  расходов по  улучшению жилищных условий граждан, проживающих  в сельской местности;   </t>
  </si>
  <si>
    <t>Обеспечение деятельности (оказание услуг)  учреждений по внешкольной работе с детьми - ДШИ-заработная плата</t>
  </si>
  <si>
    <t>Обеспечение деятельности (оказание услуг)  учреждений по внешкольной работе с детьми - ДШИ-начисление на заработную плату</t>
  </si>
  <si>
    <t>Обеспечение деятельности (оказание услуг)  учреждений по внешкольной работе с детьми - ДШИ-коммунальные услуги</t>
  </si>
  <si>
    <t>Обеспечение деятельности (оказание услуг)  учреждений по внешкольной работе с детьми - ДШИ-налог на имущество, земельный налог</t>
  </si>
  <si>
    <t>5265020170</t>
  </si>
  <si>
    <t>5266020170</t>
  </si>
  <si>
    <t>5263020170</t>
  </si>
  <si>
    <t>5264020170</t>
  </si>
  <si>
    <t>Обеспечение деятельности учреждений (оказание услуг)  в сфере культуры (МКДЦ,РДК)-заработная плата</t>
  </si>
  <si>
    <t>Обеспечение деятельности учреждений (оказание услуг)  в сфере культуры (МКДЦ,РДК)-начисление на заработную плату</t>
  </si>
  <si>
    <t>Обеспечение деятельности учреждений (оказание услуг)  в сфере культуры (МКДЦ,РДК)-коммунальные услуги</t>
  </si>
  <si>
    <t>5215020180</t>
  </si>
  <si>
    <t>5216020180</t>
  </si>
  <si>
    <t>5213020180</t>
  </si>
  <si>
    <t>5214020180</t>
  </si>
  <si>
    <t>Обеспечение деятельности(оказание услуг) кинематографии- заработная плата</t>
  </si>
  <si>
    <t>Обеспечение деятельности(оказание услуг) кинематографии- начисление на заработную плату</t>
  </si>
  <si>
    <t>5245020220</t>
  </si>
  <si>
    <t>5246020220</t>
  </si>
  <si>
    <t>5244020220</t>
  </si>
  <si>
    <t>880</t>
  </si>
  <si>
    <t>Специальные расходы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</si>
  <si>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2017-2019годы»</t>
  </si>
  <si>
    <t>Выплаты единовременного поощрения выборным должностным лицам и муниципальным служащим МО «Красногвардейский район»</t>
  </si>
  <si>
    <t>6500000000</t>
  </si>
  <si>
    <t>Выплаты единовременного поощрения выборным должностным лицам МО «Красногвардейский район» в связи с выходом  на муниципальную пенсию за выслугу лет</t>
  </si>
  <si>
    <t>6500000310</t>
  </si>
  <si>
    <t>Выплаты единовременного поощрения муниципальным служащим МО «Красногвардейский район» в связи с выходом  на муниципальную пенсию за выслугу лет</t>
  </si>
  <si>
    <t>6500000320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</si>
  <si>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"Защита населения и территорий от чрезвычайных ситуаций, обеспечение пожарной безопасности и безопасности людей на водных объектах" на 2014 - 2020 годы</t>
  </si>
  <si>
    <t>6700006037</t>
  </si>
  <si>
    <t>МКУ «Единая Дежурная Диспетчерская Служба  муниципального образования «Красногвардейский район»»</t>
  </si>
  <si>
    <t>632002025</t>
  </si>
  <si>
    <t>Ведомственная целевая программа «Одаренные дети» на 2017-2018 годы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</si>
  <si>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</si>
  <si>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заработная плата</t>
  </si>
  <si>
    <t>Обеспечение деятельности (оказание услуг)бюджетных  детских дошкольных учреждений начисление на заработную плату</t>
  </si>
  <si>
    <t>5315020130</t>
  </si>
  <si>
    <t>5316020130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</si>
  <si>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</si>
  <si>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</si>
  <si>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</si>
  <si>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</t>
  </si>
  <si>
    <t>5325020140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</si>
  <si>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</t>
  </si>
  <si>
    <t>5326020140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</si>
  <si>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</si>
  <si>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</si>
  <si>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</si>
  <si>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</si>
  <si>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</si>
  <si>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</si>
  <si>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</si>
  <si>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</si>
  <si>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</si>
  <si>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</si>
  <si>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</si>
  <si>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</si>
  <si>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</si>
  <si>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</si>
  <si>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</si>
  <si>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</si>
  <si>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</si>
  <si>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</si>
  <si>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</si>
  <si>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Обеспечение деятельности учреждений (оказание услуг)  в сфере культуры (МКДЦ,РДК)-налог на имущество, земельный налог</t>
  </si>
  <si>
    <t>6320020250</t>
  </si>
  <si>
    <t>5313020130</t>
  </si>
  <si>
    <t>5314020130</t>
  </si>
  <si>
    <t>5312020130</t>
  </si>
  <si>
    <t>Субвенция ДОУ-заработная плата</t>
  </si>
  <si>
    <t>Субвенция ДОУ-начисление на заработную плату</t>
  </si>
  <si>
    <t>5315060060</t>
  </si>
  <si>
    <t>5316060060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</si>
  <si>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</si>
  <si>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</si>
  <si>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Субвенция СОШ- заработная плата</t>
  </si>
  <si>
    <t>5325060090</t>
  </si>
  <si>
    <t>Субвенция СОШ- начисление на  заработную плату</t>
  </si>
  <si>
    <t>5326060090</t>
  </si>
  <si>
    <t>Обеспечение деятельности(оказание услуг) кинематографии- налог на имущество, земельный налог</t>
  </si>
  <si>
    <t>Ведомственная целевая программа "Обеспечение безопасности дорожного движения в МО "Красногвардейский район" на 2018-2020годы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</si>
  <si>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</si>
  <si>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2018-2020гг</t>
  </si>
  <si>
    <t>Ведомственная целевая программа "Профилактика правонарушений в МО "Красногвардейский район" на 2018-2020годы</t>
  </si>
  <si>
    <t>6310080700</t>
  </si>
  <si>
    <t>Расходы на возмещение части затрат  по транспортному обслуживанию населения</t>
  </si>
  <si>
    <t>5900080690</t>
  </si>
  <si>
    <t>МП МО "Красногвардейский район" Патриотическое воспитание граждан Красногвардейского района на 2018-2020годы"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</si>
  <si>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</si>
  <si>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</si>
  <si>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</si>
  <si>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Ведомственная целевая программа «Противопо жарная безопасность образовательных учреждений МО «Красногвардейский район» на 2018год»</t>
  </si>
  <si>
    <t>5А00020660</t>
  </si>
  <si>
    <t>Ведомственная целевая программа «Одаренные дети» на 2018год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</si>
  <si>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2018год"</t>
  </si>
  <si>
    <t>Ведомственная целевая программа «Противопожарная безопасность учреждений культуры Красногвардейского района на 2018год»</t>
  </si>
  <si>
    <t>Софинансирование подпрограммы "Безопасный город" государственной программы Республики Адыгея "Профилактика правонарушений и предупреждение чрезвычайных ситуаций" на 2014 - 2020 годы»</t>
  </si>
  <si>
    <t>6700080730</t>
  </si>
  <si>
    <t xml:space="preserve">Ведомственная целевая  программа МО «Красногвардейский район» «Финансовое оздоровление муниципальных предприятий коммунального хозяйства  МО «Красногвардейский район» в 2018 году»  </t>
  </si>
  <si>
    <t>6210080640</t>
  </si>
  <si>
    <t>Ведомственная целевая программа «Антитеррористическая безопасность образовательных учреждений МО «Красногвардейский район» на 2018год»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</si>
  <si>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</si>
  <si>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</si>
  <si>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</si>
  <si>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</si>
  <si>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2018-2020 годах»</t>
  </si>
  <si>
    <t>Подпрограмма "Обеспечение льготным питанием учащихся школ района"</t>
  </si>
  <si>
    <t>5250020380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</si>
  <si>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</t>
  </si>
  <si>
    <t>6700060330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</si>
  <si>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</si>
  <si>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6700060340</t>
  </si>
  <si>
    <t>Подпрограмма "Управление муниципальным долгом МО "Красногвардейский район"на 2018-2021гг"</t>
  </si>
  <si>
    <t>Муниципальная программа "Управление муниципальными финансами и муниципальным долгом" на 2018-2021гг</t>
  </si>
  <si>
    <t>Реализация федерального проекта «Культурная среда»</t>
  </si>
  <si>
    <t>Предоставление субсидий бюджетным, автоном ным учреждениям и иным некоммерческим организациям</t>
  </si>
  <si>
    <t>521А1 20180</t>
  </si>
  <si>
    <t>Ведомственная целевая программа "Поддержка, сохранение и развитие библиотек в муниципаль ном образовании "Красногвардейский район" на 2019год"</t>
  </si>
  <si>
    <t>Муниципальная программа МО "Красногвардейский район""Развитие  образования" на 2018-2021годы"</t>
  </si>
  <si>
    <t>Ведомственная целевая программа «Организация отдыха и оздоровления детей и подростков в 2019году»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</si>
  <si>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</si>
  <si>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</si>
  <si>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 xml:space="preserve">  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</si>
  <si>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5350080760</t>
  </si>
  <si>
    <t xml:space="preserve">Подпрограмма Ведомственная целевая программа  "Установление и выплата пенсии за выслугу лет в МО "Красногвардейский район" </t>
  </si>
  <si>
    <t>Муниципальная программа МО "Красногвардейский район" "Развитие физической культуры и спорта  в муниципальном образовании "Красногвардейскийц район" на 2018-2021гг</t>
  </si>
  <si>
    <t>Реализация мероприятий Государственной программы РФ «Доступная среда» на 2011-2020годы</t>
  </si>
  <si>
    <t>Реализация мероприятий,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</si>
  <si>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Муниципальная программа муниципального образования «Красногвардейский район» «Доступная среда на 2019-2021годы в МО «Красногвардейский район» </t>
  </si>
  <si>
    <t>Реализация мероприятий по обеспечению жильем молодых семей</t>
  </si>
  <si>
    <t>58000L4970</t>
  </si>
  <si>
    <t>Реализация молодежной политики в муниципаль ном образовании «Красногвардейский район»</t>
  </si>
  <si>
    <t>5320080320</t>
  </si>
  <si>
    <t>Поддержка талантливой молодежи и одаренных детей муниципального образования «Красногвардейский район»</t>
  </si>
  <si>
    <t>5320080330</t>
  </si>
  <si>
    <t>Муниципальная программа МО «Красногвардейский район» «Устойчивое развитие территории  МО «Красногвардейский район» на 2014-2017 годы и  на период до 2020 года»»</t>
  </si>
  <si>
    <t>Расходы ФЦП "Устойчивое развитие сельских территорий н 2014-2017годы и на период до 2020года"  на реконструкцию дорог</t>
  </si>
  <si>
    <t xml:space="preserve">субсидии </t>
  </si>
  <si>
    <t>56004L5670</t>
  </si>
  <si>
    <t xml:space="preserve">Расходы бюджета МО «Красногвардейский район» на реализацию федеральных целевых программ - улучшение жилищных условий граждан, проживающих  в сельской местности.   </t>
  </si>
  <si>
    <t>56000L5670</t>
  </si>
  <si>
    <t>Субсидии местным бюджетам на реализацию мероприятий  по благоустройству административных центров муниципальных районов</t>
  </si>
  <si>
    <t>6310060440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</si>
  <si>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</si>
  <si>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</si>
  <si>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</si>
  <si>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</si>
  <si>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</si>
  <si>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2019 год</t>
  </si>
  <si>
    <t>5320080710</t>
  </si>
  <si>
    <t>2020год</t>
  </si>
  <si>
    <t>2021год</t>
  </si>
  <si>
    <t>724,7</t>
  </si>
  <si>
    <t>2664</t>
  </si>
  <si>
    <t>1000</t>
  </si>
  <si>
    <t>1196</t>
  </si>
  <si>
    <t>10600</t>
  </si>
  <si>
    <t>8109,9</t>
  </si>
  <si>
    <t>203,3</t>
  </si>
  <si>
    <t>167,1</t>
  </si>
  <si>
    <t>59,1</t>
  </si>
  <si>
    <t>10,9</t>
  </si>
  <si>
    <t>62,7</t>
  </si>
  <si>
    <t>8221,8</t>
  </si>
  <si>
    <t>246,2</t>
  </si>
  <si>
    <t>167</t>
  </si>
  <si>
    <t>Условно-утвержденные расходы</t>
  </si>
  <si>
    <t>Муниципальная программа МО "Красногвардейский район" "Развитие культуры"на 2018-2021гг</t>
  </si>
  <si>
    <t>Приложение № 13 к решению</t>
  </si>
  <si>
    <t>Обеспечение деятельности  МКУ "ЦХТОУК МО "Красногвардейский район"</t>
  </si>
  <si>
    <t>Муниципальная программа МО "Красногвардейский район" "Социальная поддержка граждан и социально- ориентированных организаций на территории района на 2018-2021 гг в  МО "Красногвардейский район""</t>
  </si>
  <si>
    <t>Софинансирование расходов на создание дополнительных мест в ДОУ</t>
  </si>
  <si>
    <t>53100L1590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</si>
  <si>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</si>
  <si>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на плановый период 2020 и 2021 годов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</si>
  <si>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</t>
  </si>
  <si>
    <t>от 25.12.2018 г. № 64</t>
  </si>
  <si>
    <t>Реализация иных функций, связанных с муниципальным управлением</t>
  </si>
  <si>
    <t>6310080080</t>
  </si>
  <si>
    <t>250</t>
  </si>
  <si>
    <t>Реализация Подпрограммы «Построение и развитие аппаратно-программного комплекса «Безопасный город» ГПРА «Профилактика правонарушений и предупреждение чрезвычайных ситуаций»</t>
  </si>
  <si>
    <t>67000S0330</t>
  </si>
  <si>
    <t>67000S0000</t>
  </si>
  <si>
    <t>Реализация Подпрограммы «Построение и развитие аппаратно-программного комплекса «Безопасный город» ГПРА «Профилактика правонарушений и предупреждение чрезвычайных ситуаций»- эксплуатация технических средств</t>
  </si>
  <si>
    <t>Реализация Подпрограммы «Построение и развитие аппаратно-программного комплекса «Безопасный город» ГПРА «Профилактика правонарушений и предупреждение чрезвычайных ситуаций»- эксплуатация технических средств ( обеспечение почтовых и предпочтовых расходов)</t>
  </si>
  <si>
    <t>67000S0340</t>
  </si>
  <si>
    <t>682</t>
  </si>
  <si>
    <t>Приложение № 2 к решению</t>
  </si>
  <si>
    <t>от 29.11.2019 г. № 103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</si>
</sst>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33" borderId="0" xfId="0" applyNumberFormat="1" applyFont="1" applyFill="1" applyAlignment="1">
      <alignment/>
    </xf>
    <xf numFmtId="49" fontId="4" fillId="32" borderId="0" xfId="0" applyNumberFormat="1" applyFont="1" applyFill="1" applyAlignment="1">
      <alignment/>
    </xf>
    <xf numFmtId="49" fontId="4" fillId="32" borderId="11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172" fontId="4" fillId="32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4" fillId="32" borderId="11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/>
    </xf>
    <xf numFmtId="49" fontId="7" fillId="32" borderId="16" xfId="0" applyNumberFormat="1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172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left"/>
    </xf>
    <xf numFmtId="49" fontId="4" fillId="32" borderId="11" xfId="0" applyNumberFormat="1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/>
    </xf>
    <xf numFmtId="172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center"/>
    </xf>
    <xf numFmtId="17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52" fillId="32" borderId="0" xfId="0" applyFont="1" applyFill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left" vertical="center"/>
    </xf>
    <xf numFmtId="0" fontId="7" fillId="32" borderId="17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0" fontId="6" fillId="32" borderId="15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49" fontId="5" fillId="32" borderId="14" xfId="0" applyNumberFormat="1" applyFont="1" applyFill="1" applyBorder="1" applyAlignment="1">
      <alignment/>
    </xf>
    <xf numFmtId="49" fontId="6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left" vertical="center" wrapText="1"/>
    </xf>
    <xf numFmtId="0" fontId="11" fillId="32" borderId="17" xfId="0" applyFont="1" applyFill="1" applyBorder="1" applyAlignment="1">
      <alignment horizontal="left" vertical="center" wrapText="1"/>
    </xf>
    <xf numFmtId="0" fontId="11" fillId="32" borderId="16" xfId="0" applyFont="1" applyFill="1" applyBorder="1" applyAlignment="1">
      <alignment horizontal="left" vertical="center" wrapText="1"/>
    </xf>
    <xf numFmtId="0" fontId="52" fillId="32" borderId="15" xfId="0" applyFont="1" applyFill="1" applyBorder="1" applyAlignment="1">
      <alignment horizontal="left" vertical="center" wrapText="1"/>
    </xf>
    <xf numFmtId="0" fontId="52" fillId="32" borderId="17" xfId="0" applyFont="1" applyFill="1" applyBorder="1" applyAlignment="1">
      <alignment horizontal="left" vertical="center" wrapText="1"/>
    </xf>
    <xf numFmtId="0" fontId="52" fillId="32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32" borderId="15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/>
    </xf>
    <xf numFmtId="0" fontId="7" fillId="32" borderId="17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52" fillId="32" borderId="20" xfId="0" applyFont="1" applyFill="1" applyBorder="1" applyAlignment="1">
      <alignment horizontal="left" vertical="center" wrapText="1"/>
    </xf>
    <xf numFmtId="0" fontId="52" fillId="32" borderId="21" xfId="0" applyFont="1" applyFill="1" applyBorder="1" applyAlignment="1">
      <alignment horizontal="left" vertical="center" wrapText="1"/>
    </xf>
    <xf numFmtId="0" fontId="52" fillId="32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left" vertical="top" wrapText="1"/>
    </xf>
    <xf numFmtId="0" fontId="7" fillId="32" borderId="17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6" fillId="32" borderId="15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2" fillId="32" borderId="27" xfId="0" applyFont="1" applyFill="1" applyBorder="1" applyAlignment="1">
      <alignment horizontal="left" vertical="center" wrapText="1"/>
    </xf>
    <xf numFmtId="0" fontId="52" fillId="32" borderId="28" xfId="0" applyFont="1" applyFill="1" applyBorder="1" applyAlignment="1">
      <alignment horizontal="left" vertical="center" wrapText="1"/>
    </xf>
    <xf numFmtId="0" fontId="52" fillId="32" borderId="29" xfId="0" applyFont="1" applyFill="1" applyBorder="1" applyAlignment="1">
      <alignment horizontal="left" vertical="center" wrapText="1"/>
    </xf>
    <xf numFmtId="0" fontId="54" fillId="32" borderId="15" xfId="0" applyFont="1" applyFill="1" applyBorder="1" applyAlignment="1">
      <alignment horizontal="left" vertical="center" wrapText="1"/>
    </xf>
    <xf numFmtId="0" fontId="54" fillId="32" borderId="17" xfId="0" applyFont="1" applyFill="1" applyBorder="1" applyAlignment="1">
      <alignment horizontal="left" vertical="center" wrapText="1"/>
    </xf>
    <xf numFmtId="0" fontId="54" fillId="32" borderId="16" xfId="0" applyFont="1" applyFill="1" applyBorder="1" applyAlignment="1">
      <alignment horizontal="left" vertical="center" wrapText="1"/>
    </xf>
    <xf numFmtId="0" fontId="55" fillId="32" borderId="15" xfId="0" applyFont="1" applyFill="1" applyBorder="1" applyAlignment="1">
      <alignment horizontal="left" vertical="center" wrapText="1"/>
    </xf>
    <xf numFmtId="0" fontId="55" fillId="32" borderId="17" xfId="0" applyFont="1" applyFill="1" applyBorder="1" applyAlignment="1">
      <alignment horizontal="left" vertical="center" wrapText="1"/>
    </xf>
    <xf numFmtId="0" fontId="55" fillId="32" borderId="16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52" fillId="32" borderId="15" xfId="0" applyFont="1" applyFill="1" applyBorder="1" applyAlignment="1">
      <alignment horizontal="left" vertical="top" wrapText="1"/>
    </xf>
    <xf numFmtId="0" fontId="52" fillId="32" borderId="17" xfId="0" applyFont="1" applyFill="1" applyBorder="1" applyAlignment="1">
      <alignment horizontal="left" vertical="top" wrapText="1"/>
    </xf>
    <xf numFmtId="0" fontId="52" fillId="32" borderId="16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2" fillId="32" borderId="15" xfId="0" applyFont="1" applyFill="1" applyBorder="1" applyAlignment="1">
      <alignment horizontal="left" wrapText="1"/>
    </xf>
    <xf numFmtId="0" fontId="52" fillId="32" borderId="17" xfId="0" applyFont="1" applyFill="1" applyBorder="1" applyAlignment="1">
      <alignment horizontal="left" wrapText="1"/>
    </xf>
    <xf numFmtId="0" fontId="52" fillId="32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2"/>
  <sheetViews>
    <sheetView tabSelected="1" view="pageLayout" zoomScaleNormal="136" workbookViewId="0" topLeftCell="B5">
      <selection activeCell="G8" sqref="G8:K8"/>
    </sheetView>
  </sheetViews>
  <sheetFormatPr defaultColWidth="9.00390625" defaultRowHeight="12.75"/>
  <cols>
    <col min="1" max="1" width="3.00390625" style="0" hidden="1" customWidth="1"/>
    <col min="4" max="4" width="24.375" style="1" customWidth="1"/>
    <col min="5" max="5" width="0.12890625" style="0" hidden="1" customWidth="1"/>
    <col min="6" max="6" width="5.125" style="0" hidden="1" customWidth="1"/>
    <col min="7" max="7" width="6.875" style="0" hidden="1" customWidth="1"/>
    <col min="8" max="8" width="12.25390625" style="0" customWidth="1"/>
    <col min="9" max="9" width="6.625" style="0" customWidth="1"/>
    <col min="10" max="10" width="11.00390625" style="0" customWidth="1"/>
    <col min="11" max="11" width="11.375" style="0" customWidth="1"/>
    <col min="12" max="12" width="9.125" style="0" hidden="1" customWidth="1"/>
    <col min="13" max="13" width="0.2421875" style="0" hidden="1" customWidth="1"/>
  </cols>
  <sheetData>
    <row r="1" spans="1:12" ht="12" customHeight="1" hidden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4"/>
    </row>
    <row r="2" spans="1:12" ht="12.75" hidden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4"/>
    </row>
    <row r="3" spans="1:12" ht="12.75" hidden="1">
      <c r="A3" s="16"/>
      <c r="B3" s="3"/>
      <c r="C3" s="3"/>
      <c r="D3" s="3"/>
      <c r="E3" s="3"/>
      <c r="F3" s="3"/>
      <c r="G3" s="160"/>
      <c r="H3" s="160"/>
      <c r="I3" s="160"/>
      <c r="J3" s="160"/>
      <c r="K3" s="160"/>
      <c r="L3" s="4"/>
    </row>
    <row r="4" spans="1:12" ht="11.25" customHeight="1" hidden="1">
      <c r="A4" s="5"/>
      <c r="B4" s="5"/>
      <c r="C4" s="5"/>
      <c r="D4" s="6"/>
      <c r="E4" s="7"/>
      <c r="F4" s="8"/>
      <c r="G4" s="8"/>
      <c r="H4" s="161"/>
      <c r="I4" s="161"/>
      <c r="J4" s="161"/>
      <c r="K4" s="161"/>
      <c r="L4" s="161"/>
    </row>
    <row r="5" spans="1:12" ht="15">
      <c r="A5" s="114" t="s">
        <v>668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1"/>
    </row>
    <row r="6" spans="1:12" ht="15">
      <c r="A6" s="114" t="s">
        <v>408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31"/>
    </row>
    <row r="7" spans="1:12" ht="15">
      <c r="A7" s="114" t="s">
        <v>38</v>
      </c>
      <c r="B7" s="114"/>
      <c r="C7" s="114"/>
      <c r="D7" s="114"/>
      <c r="E7" s="114"/>
      <c r="F7" s="114"/>
      <c r="G7" s="114" t="s">
        <v>36</v>
      </c>
      <c r="H7" s="114"/>
      <c r="I7" s="114"/>
      <c r="J7" s="114"/>
      <c r="K7" s="114"/>
      <c r="L7" s="31"/>
    </row>
    <row r="8" spans="1:12" s="30" customFormat="1" ht="15">
      <c r="A8" s="32"/>
      <c r="B8" s="32"/>
      <c r="C8" s="32"/>
      <c r="D8" s="32"/>
      <c r="E8" s="32"/>
      <c r="F8" s="32"/>
      <c r="G8" s="115" t="s">
        <v>669</v>
      </c>
      <c r="H8" s="115"/>
      <c r="I8" s="115"/>
      <c r="J8" s="115"/>
      <c r="K8" s="115"/>
      <c r="L8" s="33"/>
    </row>
    <row r="9" spans="1:12" s="30" customFormat="1" ht="11.25" customHeight="1" hidden="1">
      <c r="A9" s="33"/>
      <c r="B9" s="33"/>
      <c r="C9" s="33"/>
      <c r="D9" s="34"/>
      <c r="E9" s="32"/>
      <c r="F9" s="35"/>
      <c r="G9" s="35"/>
      <c r="H9" s="162"/>
      <c r="I9" s="162"/>
      <c r="J9" s="162"/>
      <c r="K9" s="162"/>
      <c r="L9" s="162"/>
    </row>
    <row r="10" spans="1:12" ht="0.75" customHeight="1" hidden="1">
      <c r="A10" s="33"/>
      <c r="B10" s="33"/>
      <c r="C10" s="33"/>
      <c r="D10" s="34"/>
      <c r="E10" s="34"/>
      <c r="F10" s="35"/>
      <c r="G10" s="35"/>
      <c r="H10" s="35"/>
      <c r="I10" s="162"/>
      <c r="J10" s="162"/>
      <c r="K10" s="162"/>
      <c r="L10" s="162"/>
    </row>
    <row r="11" spans="1:12" ht="12.75" customHeight="1" hidden="1">
      <c r="A11" s="33"/>
      <c r="B11" s="33"/>
      <c r="C11" s="33"/>
      <c r="D11" s="173"/>
      <c r="E11" s="173"/>
      <c r="F11" s="173"/>
      <c r="G11" s="173"/>
      <c r="H11" s="173"/>
      <c r="I11" s="173"/>
      <c r="J11" s="34"/>
      <c r="K11" s="33"/>
      <c r="L11" s="33"/>
    </row>
    <row r="12" spans="1:12" ht="12.75" customHeight="1" hidden="1">
      <c r="A12" s="33"/>
      <c r="B12" s="33"/>
      <c r="C12" s="33"/>
      <c r="D12" s="34"/>
      <c r="E12" s="34"/>
      <c r="F12" s="173"/>
      <c r="G12" s="173"/>
      <c r="H12" s="173"/>
      <c r="I12" s="173"/>
      <c r="J12" s="34"/>
      <c r="K12" s="33"/>
      <c r="L12" s="33"/>
    </row>
    <row r="13" spans="1:12" ht="12.75" customHeight="1" hidden="1">
      <c r="A13" s="33"/>
      <c r="B13" s="33"/>
      <c r="C13" s="33"/>
      <c r="D13" s="34"/>
      <c r="E13" s="32"/>
      <c r="F13" s="32"/>
      <c r="G13" s="173"/>
      <c r="H13" s="173"/>
      <c r="I13" s="173"/>
      <c r="J13" s="34"/>
      <c r="K13" s="33"/>
      <c r="L13" s="33"/>
    </row>
    <row r="14" spans="1:12" ht="24.75" customHeight="1">
      <c r="A14" s="114" t="s">
        <v>649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31"/>
    </row>
    <row r="15" spans="1:12" ht="15">
      <c r="A15" s="114" t="s">
        <v>408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31"/>
    </row>
    <row r="16" spans="1:12" ht="15">
      <c r="A16" s="114" t="s">
        <v>38</v>
      </c>
      <c r="B16" s="114"/>
      <c r="C16" s="114"/>
      <c r="D16" s="114"/>
      <c r="E16" s="114"/>
      <c r="F16" s="114"/>
      <c r="G16" s="114" t="s">
        <v>36</v>
      </c>
      <c r="H16" s="114"/>
      <c r="I16" s="114"/>
      <c r="J16" s="114"/>
      <c r="K16" s="114"/>
      <c r="L16" s="31"/>
    </row>
    <row r="17" spans="1:12" s="30" customFormat="1" ht="15">
      <c r="A17" s="32"/>
      <c r="B17" s="32"/>
      <c r="C17" s="32"/>
      <c r="D17" s="32"/>
      <c r="E17" s="32"/>
      <c r="F17" s="32"/>
      <c r="G17" s="115" t="s">
        <v>657</v>
      </c>
      <c r="H17" s="115"/>
      <c r="I17" s="115"/>
      <c r="J17" s="115"/>
      <c r="K17" s="115"/>
      <c r="L17" s="33"/>
    </row>
    <row r="18" spans="1:12" ht="15">
      <c r="A18" s="33"/>
      <c r="B18" s="33"/>
      <c r="C18" s="33"/>
      <c r="D18" s="173"/>
      <c r="E18" s="173"/>
      <c r="F18" s="173"/>
      <c r="G18" s="173"/>
      <c r="H18" s="173"/>
      <c r="I18" s="173"/>
      <c r="J18" s="34"/>
      <c r="K18" s="33"/>
      <c r="L18" s="33"/>
    </row>
    <row r="19" spans="1:12" ht="54.75" customHeight="1">
      <c r="A19" s="172" t="s">
        <v>656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33"/>
    </row>
    <row r="20" spans="1:12" ht="15" hidden="1">
      <c r="A20" s="177" t="s">
        <v>39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33"/>
    </row>
    <row r="21" spans="1:12" ht="15">
      <c r="A21" s="177" t="s">
        <v>655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33"/>
    </row>
    <row r="22" spans="1:12" ht="12.75">
      <c r="A22" s="5"/>
      <c r="B22" s="9"/>
      <c r="C22" s="9"/>
      <c r="D22" s="10"/>
      <c r="E22" s="9"/>
      <c r="F22" s="9"/>
      <c r="G22" s="9"/>
      <c r="H22" s="9"/>
      <c r="I22" s="5"/>
      <c r="J22" s="5"/>
      <c r="K22" s="5"/>
      <c r="L22" s="5"/>
    </row>
    <row r="23" spans="1:12" ht="13.5" thickBot="1">
      <c r="A23" s="11"/>
      <c r="B23" s="11"/>
      <c r="C23" s="11"/>
      <c r="D23" s="12"/>
      <c r="E23" s="11"/>
      <c r="F23" s="11"/>
      <c r="G23" s="11"/>
      <c r="H23" s="11"/>
      <c r="I23" s="137" t="s">
        <v>1</v>
      </c>
      <c r="J23" s="137"/>
      <c r="K23" s="138"/>
      <c r="L23" s="11"/>
    </row>
    <row r="24" spans="1:12" s="2" customFormat="1" ht="42" customHeight="1">
      <c r="A24" s="17" t="s">
        <v>2</v>
      </c>
      <c r="B24" s="163" t="s">
        <v>0</v>
      </c>
      <c r="C24" s="164"/>
      <c r="D24" s="165"/>
      <c r="E24" s="18" t="s">
        <v>3</v>
      </c>
      <c r="F24" s="19" t="s">
        <v>4</v>
      </c>
      <c r="G24" s="18" t="s">
        <v>5</v>
      </c>
      <c r="H24" s="18" t="s">
        <v>204</v>
      </c>
      <c r="I24" s="18" t="s">
        <v>205</v>
      </c>
      <c r="J24" s="163" t="s">
        <v>206</v>
      </c>
      <c r="K24" s="165"/>
      <c r="L24" s="13"/>
    </row>
    <row r="25" spans="1:12" s="2" customFormat="1" ht="15.75" customHeight="1" hidden="1">
      <c r="A25" s="14"/>
      <c r="B25" s="178" t="s">
        <v>7</v>
      </c>
      <c r="C25" s="179"/>
      <c r="D25" s="180"/>
      <c r="E25" s="20"/>
      <c r="F25" s="21" t="s">
        <v>11</v>
      </c>
      <c r="G25" s="21" t="s">
        <v>21</v>
      </c>
      <c r="H25" s="21"/>
      <c r="I25" s="21"/>
      <c r="J25" s="22" t="e">
        <f>J29+J36+J89+#REF!+J118+#REF!+#REF!</f>
        <v>#REF!</v>
      </c>
      <c r="K25" s="22" t="e">
        <f>K29+K36+K89+#REF!+K118+#REF!+#REF!</f>
        <v>#REF!</v>
      </c>
      <c r="L25" s="13"/>
    </row>
    <row r="26" spans="1:12" s="2" customFormat="1" ht="15.75" customHeight="1">
      <c r="A26" s="14"/>
      <c r="B26" s="92"/>
      <c r="C26" s="93"/>
      <c r="D26" s="94"/>
      <c r="E26" s="95"/>
      <c r="F26" s="96"/>
      <c r="G26" s="96"/>
      <c r="H26" s="21"/>
      <c r="I26" s="21"/>
      <c r="J26" s="22" t="s">
        <v>631</v>
      </c>
      <c r="K26" s="22" t="s">
        <v>632</v>
      </c>
      <c r="L26" s="13"/>
    </row>
    <row r="27" spans="1:11" s="41" customFormat="1" ht="11.25">
      <c r="A27" s="15"/>
      <c r="B27" s="181" t="s">
        <v>249</v>
      </c>
      <c r="C27" s="182"/>
      <c r="D27" s="183"/>
      <c r="E27" s="36"/>
      <c r="F27" s="37"/>
      <c r="G27" s="37"/>
      <c r="H27" s="38" t="s">
        <v>299</v>
      </c>
      <c r="I27" s="39"/>
      <c r="J27" s="40">
        <f>J28+J119+J145+J296+J299+J302+J306</f>
        <v>58034.9</v>
      </c>
      <c r="K27" s="40">
        <f>K28+K119+K145+K296+K299+K302</f>
        <v>58696.3</v>
      </c>
    </row>
    <row r="28" spans="1:11" s="41" customFormat="1" ht="11.25">
      <c r="A28" s="15"/>
      <c r="B28" s="181" t="s">
        <v>250</v>
      </c>
      <c r="C28" s="182"/>
      <c r="D28" s="183"/>
      <c r="E28" s="36"/>
      <c r="F28" s="37"/>
      <c r="G28" s="37"/>
      <c r="H28" s="38" t="s">
        <v>300</v>
      </c>
      <c r="I28" s="39"/>
      <c r="J28" s="42">
        <f>J29+J37+J59+J76+J92</f>
        <v>31307.1</v>
      </c>
      <c r="K28" s="42">
        <f>K29+K37+K59+K76+K92</f>
        <v>32493.3</v>
      </c>
    </row>
    <row r="29" spans="1:11" s="41" customFormat="1" ht="11.25">
      <c r="A29" s="15"/>
      <c r="B29" s="174" t="s">
        <v>251</v>
      </c>
      <c r="C29" s="175"/>
      <c r="D29" s="176"/>
      <c r="E29" s="23"/>
      <c r="F29" s="27" t="s">
        <v>11</v>
      </c>
      <c r="G29" s="27" t="s">
        <v>14</v>
      </c>
      <c r="H29" s="27" t="s">
        <v>301</v>
      </c>
      <c r="I29" s="27"/>
      <c r="J29" s="43">
        <f>J32</f>
        <v>1102.5</v>
      </c>
      <c r="K29" s="43">
        <f>K32</f>
        <v>1102.5</v>
      </c>
    </row>
    <row r="30" spans="1:11" s="41" customFormat="1" ht="27.75" customHeight="1" hidden="1">
      <c r="A30" s="15"/>
      <c r="B30" s="122" t="s">
        <v>147</v>
      </c>
      <c r="C30" s="123"/>
      <c r="D30" s="124"/>
      <c r="E30" s="24"/>
      <c r="F30" s="25" t="s">
        <v>11</v>
      </c>
      <c r="G30" s="25" t="s">
        <v>14</v>
      </c>
      <c r="H30" s="25" t="s">
        <v>148</v>
      </c>
      <c r="I30" s="25"/>
      <c r="J30" s="26">
        <f>J35</f>
        <v>766</v>
      </c>
      <c r="K30" s="26">
        <f>K35</f>
        <v>766</v>
      </c>
    </row>
    <row r="31" spans="1:11" s="41" customFormat="1" ht="19.5" customHeight="1" hidden="1">
      <c r="A31" s="15"/>
      <c r="B31" s="184" t="s">
        <v>80</v>
      </c>
      <c r="C31" s="185"/>
      <c r="D31" s="186"/>
      <c r="E31" s="24"/>
      <c r="F31" s="25" t="s">
        <v>11</v>
      </c>
      <c r="G31" s="25" t="s">
        <v>14</v>
      </c>
      <c r="H31" s="25" t="s">
        <v>27</v>
      </c>
      <c r="I31" s="25"/>
      <c r="J31" s="26">
        <v>0</v>
      </c>
      <c r="K31" s="26">
        <v>0</v>
      </c>
    </row>
    <row r="32" spans="1:11" s="41" customFormat="1" ht="24.75" customHeight="1">
      <c r="A32" s="15"/>
      <c r="B32" s="122" t="s">
        <v>147</v>
      </c>
      <c r="C32" s="123"/>
      <c r="D32" s="124"/>
      <c r="E32" s="24"/>
      <c r="F32" s="25"/>
      <c r="G32" s="25"/>
      <c r="H32" s="25" t="s">
        <v>302</v>
      </c>
      <c r="I32" s="51"/>
      <c r="J32" s="52">
        <f>J34</f>
        <v>1102.5</v>
      </c>
      <c r="K32" s="52">
        <f>K34</f>
        <v>1102.5</v>
      </c>
    </row>
    <row r="33" spans="1:11" s="41" customFormat="1" ht="45.75" customHeight="1">
      <c r="A33" s="15"/>
      <c r="B33" s="122" t="s">
        <v>179</v>
      </c>
      <c r="C33" s="123"/>
      <c r="D33" s="124"/>
      <c r="E33" s="24"/>
      <c r="F33" s="25"/>
      <c r="G33" s="25"/>
      <c r="H33" s="25" t="s">
        <v>302</v>
      </c>
      <c r="I33" s="51" t="s">
        <v>181</v>
      </c>
      <c r="J33" s="52">
        <f>J34</f>
        <v>1102.5</v>
      </c>
      <c r="K33" s="52">
        <f>K34</f>
        <v>1102.5</v>
      </c>
    </row>
    <row r="34" spans="1:11" s="41" customFormat="1" ht="11.25" hidden="1">
      <c r="A34" s="15"/>
      <c r="B34" s="122" t="s">
        <v>180</v>
      </c>
      <c r="C34" s="123"/>
      <c r="D34" s="124"/>
      <c r="E34" s="24"/>
      <c r="F34" s="25"/>
      <c r="G34" s="25"/>
      <c r="H34" s="25" t="s">
        <v>302</v>
      </c>
      <c r="I34" s="51" t="s">
        <v>182</v>
      </c>
      <c r="J34" s="52">
        <v>1102.5</v>
      </c>
      <c r="K34" s="52">
        <v>1102.5</v>
      </c>
    </row>
    <row r="35" spans="1:11" s="41" customFormat="1" ht="36" customHeight="1" hidden="1">
      <c r="A35" s="15"/>
      <c r="B35" s="122" t="s">
        <v>178</v>
      </c>
      <c r="C35" s="123"/>
      <c r="D35" s="124"/>
      <c r="E35" s="24"/>
      <c r="F35" s="25" t="s">
        <v>11</v>
      </c>
      <c r="G35" s="25" t="s">
        <v>14</v>
      </c>
      <c r="H35" s="25" t="s">
        <v>148</v>
      </c>
      <c r="I35" s="51" t="s">
        <v>85</v>
      </c>
      <c r="J35" s="52">
        <v>766</v>
      </c>
      <c r="K35" s="52">
        <v>766</v>
      </c>
    </row>
    <row r="36" spans="1:11" s="41" customFormat="1" ht="36" customHeight="1" hidden="1">
      <c r="A36" s="15"/>
      <c r="B36" s="174" t="s">
        <v>34</v>
      </c>
      <c r="C36" s="175"/>
      <c r="D36" s="176"/>
      <c r="E36" s="23"/>
      <c r="F36" s="27" t="s">
        <v>11</v>
      </c>
      <c r="G36" s="27" t="s">
        <v>17</v>
      </c>
      <c r="H36" s="27"/>
      <c r="I36" s="39"/>
      <c r="J36" s="42">
        <f>J76</f>
        <v>2709</v>
      </c>
      <c r="K36" s="42">
        <f>K76</f>
        <v>2709</v>
      </c>
    </row>
    <row r="37" spans="1:11" s="41" customFormat="1" ht="11.25">
      <c r="A37" s="15"/>
      <c r="B37" s="174" t="s">
        <v>218</v>
      </c>
      <c r="C37" s="175"/>
      <c r="D37" s="176"/>
      <c r="E37" s="23"/>
      <c r="F37" s="27"/>
      <c r="G37" s="27"/>
      <c r="H37" s="27" t="s">
        <v>303</v>
      </c>
      <c r="I37" s="39"/>
      <c r="J37" s="42">
        <f>J38+J46+J50+J53+J56</f>
        <v>23941.1</v>
      </c>
      <c r="K37" s="42">
        <f>K38+K46+K50+K53+K56</f>
        <v>25127.3</v>
      </c>
    </row>
    <row r="38" spans="1:11" s="41" customFormat="1" ht="11.25">
      <c r="A38" s="15"/>
      <c r="B38" s="125" t="s">
        <v>130</v>
      </c>
      <c r="C38" s="126"/>
      <c r="D38" s="127"/>
      <c r="E38" s="57"/>
      <c r="F38" s="51" t="s">
        <v>11</v>
      </c>
      <c r="G38" s="51" t="s">
        <v>12</v>
      </c>
      <c r="H38" s="51" t="s">
        <v>304</v>
      </c>
      <c r="I38" s="51"/>
      <c r="J38" s="52">
        <f>J39+J41+J43</f>
        <v>22294.3</v>
      </c>
      <c r="K38" s="52">
        <f>K39+K41+K43</f>
        <v>23466.3</v>
      </c>
    </row>
    <row r="39" spans="1:11" s="41" customFormat="1" ht="44.25" customHeight="1">
      <c r="A39" s="15"/>
      <c r="B39" s="125" t="s">
        <v>179</v>
      </c>
      <c r="C39" s="126"/>
      <c r="D39" s="127"/>
      <c r="E39" s="57"/>
      <c r="F39" s="51"/>
      <c r="G39" s="51"/>
      <c r="H39" s="51" t="s">
        <v>304</v>
      </c>
      <c r="I39" s="51" t="s">
        <v>181</v>
      </c>
      <c r="J39" s="52">
        <f>J40</f>
        <v>19502.6</v>
      </c>
      <c r="K39" s="52">
        <f>K40</f>
        <v>19532.6</v>
      </c>
    </row>
    <row r="40" spans="1:11" s="41" customFormat="1" ht="11.25" hidden="1">
      <c r="A40" s="15"/>
      <c r="B40" s="125" t="s">
        <v>180</v>
      </c>
      <c r="C40" s="126"/>
      <c r="D40" s="127"/>
      <c r="E40" s="57"/>
      <c r="F40" s="51"/>
      <c r="G40" s="51"/>
      <c r="H40" s="51" t="s">
        <v>304</v>
      </c>
      <c r="I40" s="51" t="s">
        <v>182</v>
      </c>
      <c r="J40" s="52">
        <v>19502.6</v>
      </c>
      <c r="K40" s="52">
        <v>19532.6</v>
      </c>
    </row>
    <row r="41" spans="1:11" s="41" customFormat="1" ht="11.25">
      <c r="A41" s="15"/>
      <c r="B41" s="125" t="s">
        <v>185</v>
      </c>
      <c r="C41" s="126"/>
      <c r="D41" s="127"/>
      <c r="E41" s="57"/>
      <c r="F41" s="51"/>
      <c r="G41" s="51"/>
      <c r="H41" s="51" t="s">
        <v>304</v>
      </c>
      <c r="I41" s="51" t="s">
        <v>188</v>
      </c>
      <c r="J41" s="52">
        <f>J42</f>
        <v>2676.4</v>
      </c>
      <c r="K41" s="52">
        <f>K42</f>
        <v>3811.2</v>
      </c>
    </row>
    <row r="42" spans="1:11" s="41" customFormat="1" ht="0.75" customHeight="1" hidden="1">
      <c r="A42" s="15"/>
      <c r="B42" s="125" t="s">
        <v>183</v>
      </c>
      <c r="C42" s="126"/>
      <c r="D42" s="127"/>
      <c r="E42" s="57"/>
      <c r="F42" s="51"/>
      <c r="G42" s="51"/>
      <c r="H42" s="51" t="s">
        <v>304</v>
      </c>
      <c r="I42" s="51" t="s">
        <v>184</v>
      </c>
      <c r="J42" s="52">
        <v>2676.4</v>
      </c>
      <c r="K42" s="52">
        <v>3811.2</v>
      </c>
    </row>
    <row r="43" spans="1:11" s="41" customFormat="1" ht="10.5" customHeight="1">
      <c r="A43" s="15"/>
      <c r="B43" s="125" t="s">
        <v>187</v>
      </c>
      <c r="C43" s="126"/>
      <c r="D43" s="127"/>
      <c r="E43" s="57"/>
      <c r="F43" s="51"/>
      <c r="G43" s="51"/>
      <c r="H43" s="51" t="s">
        <v>304</v>
      </c>
      <c r="I43" s="51" t="s">
        <v>186</v>
      </c>
      <c r="J43" s="52">
        <f>J44</f>
        <v>115.3</v>
      </c>
      <c r="K43" s="52">
        <f>K44</f>
        <v>122.5</v>
      </c>
    </row>
    <row r="44" spans="1:11" s="41" customFormat="1" ht="11.25" hidden="1">
      <c r="A44" s="15"/>
      <c r="B44" s="125" t="s">
        <v>135</v>
      </c>
      <c r="C44" s="126"/>
      <c r="D44" s="127"/>
      <c r="E44" s="57"/>
      <c r="F44" s="51" t="s">
        <v>11</v>
      </c>
      <c r="G44" s="51" t="s">
        <v>12</v>
      </c>
      <c r="H44" s="51" t="s">
        <v>304</v>
      </c>
      <c r="I44" s="51" t="s">
        <v>131</v>
      </c>
      <c r="J44" s="52">
        <v>115.3</v>
      </c>
      <c r="K44" s="52">
        <v>122.5</v>
      </c>
    </row>
    <row r="45" spans="1:11" s="41" customFormat="1" ht="24" customHeight="1">
      <c r="A45" s="15"/>
      <c r="B45" s="156" t="s">
        <v>216</v>
      </c>
      <c r="C45" s="157"/>
      <c r="D45" s="158"/>
      <c r="E45" s="57"/>
      <c r="F45" s="51" t="s">
        <v>14</v>
      </c>
      <c r="G45" s="51" t="s">
        <v>17</v>
      </c>
      <c r="H45" s="51" t="s">
        <v>305</v>
      </c>
      <c r="I45" s="51"/>
      <c r="J45" s="52">
        <f>J47</f>
        <v>1236</v>
      </c>
      <c r="K45" s="52">
        <f>K47</f>
        <v>1236</v>
      </c>
    </row>
    <row r="46" spans="1:11" s="41" customFormat="1" ht="24" customHeight="1">
      <c r="A46" s="15"/>
      <c r="B46" s="187" t="s">
        <v>154</v>
      </c>
      <c r="C46" s="188"/>
      <c r="D46" s="189"/>
      <c r="E46" s="57"/>
      <c r="F46" s="51"/>
      <c r="G46" s="51"/>
      <c r="H46" s="51" t="s">
        <v>306</v>
      </c>
      <c r="I46" s="51"/>
      <c r="J46" s="52">
        <f>J47</f>
        <v>1236</v>
      </c>
      <c r="K46" s="52">
        <f>K47</f>
        <v>1236</v>
      </c>
    </row>
    <row r="47" spans="1:11" s="41" customFormat="1" ht="10.5" customHeight="1">
      <c r="A47" s="15"/>
      <c r="B47" s="125" t="s">
        <v>189</v>
      </c>
      <c r="C47" s="126"/>
      <c r="D47" s="127"/>
      <c r="E47" s="57"/>
      <c r="F47" s="51" t="s">
        <v>14</v>
      </c>
      <c r="G47" s="51" t="s">
        <v>17</v>
      </c>
      <c r="H47" s="51" t="s">
        <v>306</v>
      </c>
      <c r="I47" s="51" t="s">
        <v>26</v>
      </c>
      <c r="J47" s="52">
        <f>J48</f>
        <v>1236</v>
      </c>
      <c r="K47" s="52">
        <f>K48</f>
        <v>1236</v>
      </c>
    </row>
    <row r="48" spans="1:11" s="41" customFormat="1" ht="0.75" customHeight="1" hidden="1">
      <c r="A48" s="15"/>
      <c r="B48" s="187" t="s">
        <v>99</v>
      </c>
      <c r="C48" s="188"/>
      <c r="D48" s="189"/>
      <c r="E48" s="57"/>
      <c r="F48" s="51" t="s">
        <v>14</v>
      </c>
      <c r="G48" s="51" t="s">
        <v>17</v>
      </c>
      <c r="H48" s="51" t="s">
        <v>306</v>
      </c>
      <c r="I48" s="51" t="s">
        <v>98</v>
      </c>
      <c r="J48" s="52">
        <v>1236</v>
      </c>
      <c r="K48" s="52">
        <v>1236</v>
      </c>
    </row>
    <row r="49" spans="1:11" s="41" customFormat="1" ht="21.75" customHeight="1">
      <c r="A49" s="15"/>
      <c r="B49" s="134" t="s">
        <v>120</v>
      </c>
      <c r="C49" s="135"/>
      <c r="D49" s="136"/>
      <c r="E49" s="58"/>
      <c r="F49" s="51">
        <v>10</v>
      </c>
      <c r="G49" s="51" t="s">
        <v>16</v>
      </c>
      <c r="H49" s="51" t="s">
        <v>628</v>
      </c>
      <c r="I49" s="51"/>
      <c r="J49" s="52">
        <f>J50+J53+J56</f>
        <v>410.8</v>
      </c>
      <c r="K49" s="52">
        <f>K50+K53+K56</f>
        <v>425</v>
      </c>
    </row>
    <row r="50" spans="1:11" s="41" customFormat="1" ht="21.75" customHeight="1">
      <c r="A50" s="15"/>
      <c r="B50" s="125" t="s">
        <v>74</v>
      </c>
      <c r="C50" s="126"/>
      <c r="D50" s="127"/>
      <c r="E50" s="57"/>
      <c r="F50" s="51" t="s">
        <v>11</v>
      </c>
      <c r="G50" s="51" t="s">
        <v>35</v>
      </c>
      <c r="H50" s="51" t="s">
        <v>307</v>
      </c>
      <c r="I50" s="51"/>
      <c r="J50" s="52">
        <f>J51</f>
        <v>32.5</v>
      </c>
      <c r="K50" s="52">
        <f>K51</f>
        <v>32.5</v>
      </c>
    </row>
    <row r="51" spans="1:11" s="41" customFormat="1" ht="24" customHeight="1">
      <c r="A51" s="15"/>
      <c r="B51" s="125" t="s">
        <v>185</v>
      </c>
      <c r="C51" s="126"/>
      <c r="D51" s="127"/>
      <c r="E51" s="57"/>
      <c r="F51" s="51"/>
      <c r="G51" s="51"/>
      <c r="H51" s="51" t="s">
        <v>307</v>
      </c>
      <c r="I51" s="51" t="s">
        <v>188</v>
      </c>
      <c r="J51" s="52">
        <f>J52</f>
        <v>32.5</v>
      </c>
      <c r="K51" s="52">
        <f>K52</f>
        <v>32.5</v>
      </c>
    </row>
    <row r="52" spans="1:11" s="41" customFormat="1" ht="0.75" customHeight="1" hidden="1">
      <c r="A52" s="15"/>
      <c r="B52" s="125" t="s">
        <v>183</v>
      </c>
      <c r="C52" s="126"/>
      <c r="D52" s="127"/>
      <c r="E52" s="57"/>
      <c r="F52" s="51"/>
      <c r="G52" s="51"/>
      <c r="H52" s="51" t="s">
        <v>307</v>
      </c>
      <c r="I52" s="51" t="s">
        <v>184</v>
      </c>
      <c r="J52" s="52">
        <v>32.5</v>
      </c>
      <c r="K52" s="52">
        <v>32.5</v>
      </c>
    </row>
    <row r="53" spans="1:11" s="41" customFormat="1" ht="35.25" customHeight="1">
      <c r="A53" s="15"/>
      <c r="B53" s="134" t="s">
        <v>157</v>
      </c>
      <c r="C53" s="135"/>
      <c r="D53" s="136"/>
      <c r="E53" s="58"/>
      <c r="F53" s="51">
        <v>10</v>
      </c>
      <c r="G53" s="51" t="s">
        <v>16</v>
      </c>
      <c r="H53" s="51" t="s">
        <v>308</v>
      </c>
      <c r="I53" s="51"/>
      <c r="J53" s="52">
        <f>J54</f>
        <v>377.8</v>
      </c>
      <c r="K53" s="52">
        <f>K54</f>
        <v>392</v>
      </c>
    </row>
    <row r="54" spans="1:11" s="41" customFormat="1" ht="48" customHeight="1">
      <c r="A54" s="15"/>
      <c r="B54" s="125" t="s">
        <v>179</v>
      </c>
      <c r="C54" s="126"/>
      <c r="D54" s="127"/>
      <c r="E54" s="58"/>
      <c r="F54" s="51"/>
      <c r="G54" s="51"/>
      <c r="H54" s="51" t="s">
        <v>308</v>
      </c>
      <c r="I54" s="51" t="s">
        <v>181</v>
      </c>
      <c r="J54" s="52">
        <f>J55</f>
        <v>377.8</v>
      </c>
      <c r="K54" s="52">
        <f>K55</f>
        <v>392</v>
      </c>
    </row>
    <row r="55" spans="1:11" s="41" customFormat="1" ht="24.75" customHeight="1" hidden="1">
      <c r="A55" s="15"/>
      <c r="B55" s="125" t="s">
        <v>180</v>
      </c>
      <c r="C55" s="126"/>
      <c r="D55" s="127"/>
      <c r="E55" s="58"/>
      <c r="F55" s="51"/>
      <c r="G55" s="51"/>
      <c r="H55" s="51" t="s">
        <v>308</v>
      </c>
      <c r="I55" s="51" t="s">
        <v>182</v>
      </c>
      <c r="J55" s="52">
        <v>377.8</v>
      </c>
      <c r="K55" s="52">
        <v>392</v>
      </c>
    </row>
    <row r="56" spans="1:11" s="41" customFormat="1" ht="67.5" customHeight="1">
      <c r="A56" s="15"/>
      <c r="B56" s="128" t="s">
        <v>626</v>
      </c>
      <c r="C56" s="129"/>
      <c r="D56" s="130"/>
      <c r="E56" s="58"/>
      <c r="F56" s="51"/>
      <c r="G56" s="51"/>
      <c r="H56" s="51" t="s">
        <v>627</v>
      </c>
      <c r="I56" s="51"/>
      <c r="J56" s="52">
        <f>J57</f>
        <v>0.5</v>
      </c>
      <c r="K56" s="52">
        <f>K57</f>
        <v>0.5</v>
      </c>
    </row>
    <row r="57" spans="1:11" s="41" customFormat="1" ht="24.75" customHeight="1">
      <c r="A57" s="15"/>
      <c r="B57" s="125" t="s">
        <v>185</v>
      </c>
      <c r="C57" s="126"/>
      <c r="D57" s="127"/>
      <c r="E57" s="58"/>
      <c r="F57" s="51"/>
      <c r="G57" s="51"/>
      <c r="H57" s="51" t="s">
        <v>627</v>
      </c>
      <c r="I57" s="51" t="s">
        <v>188</v>
      </c>
      <c r="J57" s="52">
        <f>J58</f>
        <v>0.5</v>
      </c>
      <c r="K57" s="52">
        <f>K58</f>
        <v>0.5</v>
      </c>
    </row>
    <row r="58" spans="1:11" s="41" customFormat="1" ht="24" customHeight="1" hidden="1">
      <c r="A58" s="15"/>
      <c r="B58" s="125" t="s">
        <v>183</v>
      </c>
      <c r="C58" s="126"/>
      <c r="D58" s="127"/>
      <c r="E58" s="58"/>
      <c r="F58" s="51"/>
      <c r="G58" s="51"/>
      <c r="H58" s="51" t="s">
        <v>627</v>
      </c>
      <c r="I58" s="51" t="s">
        <v>184</v>
      </c>
      <c r="J58" s="52">
        <v>0.5</v>
      </c>
      <c r="K58" s="52">
        <v>0.5</v>
      </c>
    </row>
    <row r="59" spans="1:11" s="41" customFormat="1" ht="23.25" customHeight="1">
      <c r="A59" s="15"/>
      <c r="B59" s="142" t="s">
        <v>40</v>
      </c>
      <c r="C59" s="143"/>
      <c r="D59" s="144"/>
      <c r="E59" s="58"/>
      <c r="F59" s="39" t="s">
        <v>11</v>
      </c>
      <c r="G59" s="39" t="s">
        <v>35</v>
      </c>
      <c r="H59" s="39" t="s">
        <v>309</v>
      </c>
      <c r="I59" s="39"/>
      <c r="J59" s="42">
        <f>J60+J67+J70+J73</f>
        <v>2367.5</v>
      </c>
      <c r="K59" s="42">
        <f>K60+K67+K70+K73</f>
        <v>2367.5</v>
      </c>
    </row>
    <row r="60" spans="1:11" s="41" customFormat="1" ht="26.25" customHeight="1">
      <c r="A60" s="15"/>
      <c r="B60" s="125" t="s">
        <v>130</v>
      </c>
      <c r="C60" s="126"/>
      <c r="D60" s="127"/>
      <c r="E60" s="57"/>
      <c r="F60" s="51" t="s">
        <v>11</v>
      </c>
      <c r="G60" s="51" t="s">
        <v>35</v>
      </c>
      <c r="H60" s="51" t="s">
        <v>310</v>
      </c>
      <c r="I60" s="51"/>
      <c r="J60" s="52">
        <f>J61+J64+J65</f>
        <v>2367.5</v>
      </c>
      <c r="K60" s="52">
        <f>K61+K64+K65</f>
        <v>2367.5</v>
      </c>
    </row>
    <row r="61" spans="1:11" s="41" customFormat="1" ht="48" customHeight="1">
      <c r="A61" s="15"/>
      <c r="B61" s="125" t="s">
        <v>179</v>
      </c>
      <c r="C61" s="126"/>
      <c r="D61" s="127"/>
      <c r="E61" s="57"/>
      <c r="F61" s="51"/>
      <c r="G61" s="51"/>
      <c r="H61" s="51" t="s">
        <v>310</v>
      </c>
      <c r="I61" s="51" t="s">
        <v>181</v>
      </c>
      <c r="J61" s="52">
        <f>J62</f>
        <v>2242.5</v>
      </c>
      <c r="K61" s="52">
        <f>K62</f>
        <v>2242.5</v>
      </c>
    </row>
    <row r="62" spans="1:11" s="41" customFormat="1" ht="21.75" customHeight="1" hidden="1">
      <c r="A62" s="15"/>
      <c r="B62" s="125" t="s">
        <v>180</v>
      </c>
      <c r="C62" s="126"/>
      <c r="D62" s="127"/>
      <c r="E62" s="57"/>
      <c r="F62" s="51"/>
      <c r="G62" s="51"/>
      <c r="H62" s="51" t="s">
        <v>310</v>
      </c>
      <c r="I62" s="51" t="s">
        <v>182</v>
      </c>
      <c r="J62" s="52">
        <v>2242.5</v>
      </c>
      <c r="K62" s="52">
        <v>2242.5</v>
      </c>
    </row>
    <row r="63" spans="1:11" s="41" customFormat="1" ht="26.25" customHeight="1">
      <c r="A63" s="15"/>
      <c r="B63" s="125" t="s">
        <v>185</v>
      </c>
      <c r="C63" s="126"/>
      <c r="D63" s="127"/>
      <c r="E63" s="57"/>
      <c r="F63" s="51"/>
      <c r="G63" s="51"/>
      <c r="H63" s="51" t="s">
        <v>310</v>
      </c>
      <c r="I63" s="51" t="s">
        <v>188</v>
      </c>
      <c r="J63" s="52">
        <f>J64</f>
        <v>119.6</v>
      </c>
      <c r="K63" s="52">
        <f>K64</f>
        <v>119.6</v>
      </c>
    </row>
    <row r="64" spans="1:11" s="41" customFormat="1" ht="0.75" customHeight="1" hidden="1">
      <c r="A64" s="15"/>
      <c r="B64" s="125" t="s">
        <v>183</v>
      </c>
      <c r="C64" s="126"/>
      <c r="D64" s="127"/>
      <c r="E64" s="57"/>
      <c r="F64" s="51"/>
      <c r="G64" s="51"/>
      <c r="H64" s="51" t="s">
        <v>310</v>
      </c>
      <c r="I64" s="51" t="s">
        <v>184</v>
      </c>
      <c r="J64" s="52">
        <v>119.6</v>
      </c>
      <c r="K64" s="52">
        <v>119.6</v>
      </c>
    </row>
    <row r="65" spans="1:11" s="41" customFormat="1" ht="11.25">
      <c r="A65" s="15"/>
      <c r="B65" s="125" t="s">
        <v>187</v>
      </c>
      <c r="C65" s="126"/>
      <c r="D65" s="127"/>
      <c r="E65" s="57"/>
      <c r="F65" s="51"/>
      <c r="G65" s="51"/>
      <c r="H65" s="51" t="s">
        <v>310</v>
      </c>
      <c r="I65" s="51" t="s">
        <v>186</v>
      </c>
      <c r="J65" s="52">
        <f>J66</f>
        <v>5.4</v>
      </c>
      <c r="K65" s="52">
        <f>K66</f>
        <v>5.4</v>
      </c>
    </row>
    <row r="66" spans="1:11" s="41" customFormat="1" ht="11.25" hidden="1">
      <c r="A66" s="15"/>
      <c r="B66" s="125" t="s">
        <v>135</v>
      </c>
      <c r="C66" s="126"/>
      <c r="D66" s="127"/>
      <c r="E66" s="57"/>
      <c r="F66" s="51" t="s">
        <v>11</v>
      </c>
      <c r="G66" s="51" t="s">
        <v>35</v>
      </c>
      <c r="H66" s="51" t="s">
        <v>310</v>
      </c>
      <c r="I66" s="51" t="s">
        <v>131</v>
      </c>
      <c r="J66" s="52">
        <v>5.4</v>
      </c>
      <c r="K66" s="52">
        <v>5.4</v>
      </c>
    </row>
    <row r="67" spans="1:11" s="41" customFormat="1" ht="0.75" customHeight="1" hidden="1">
      <c r="A67" s="15"/>
      <c r="B67" s="125" t="s">
        <v>144</v>
      </c>
      <c r="C67" s="126"/>
      <c r="D67" s="127"/>
      <c r="E67" s="57"/>
      <c r="F67" s="51" t="s">
        <v>11</v>
      </c>
      <c r="G67" s="51" t="s">
        <v>35</v>
      </c>
      <c r="H67" s="51" t="s">
        <v>311</v>
      </c>
      <c r="I67" s="51"/>
      <c r="J67" s="52">
        <f>J68</f>
        <v>0</v>
      </c>
      <c r="K67" s="52">
        <f>K68</f>
        <v>0</v>
      </c>
    </row>
    <row r="68" spans="1:11" s="41" customFormat="1" ht="24.75" customHeight="1" hidden="1">
      <c r="A68" s="15"/>
      <c r="B68" s="125" t="s">
        <v>185</v>
      </c>
      <c r="C68" s="126"/>
      <c r="D68" s="127"/>
      <c r="E68" s="57"/>
      <c r="F68" s="51"/>
      <c r="G68" s="51"/>
      <c r="H68" s="51" t="s">
        <v>311</v>
      </c>
      <c r="I68" s="51" t="s">
        <v>188</v>
      </c>
      <c r="J68" s="52">
        <f>J69</f>
        <v>0</v>
      </c>
      <c r="K68" s="52">
        <f>K69</f>
        <v>0</v>
      </c>
    </row>
    <row r="69" spans="1:11" s="41" customFormat="1" ht="23.25" customHeight="1" hidden="1">
      <c r="A69" s="15"/>
      <c r="B69" s="125" t="s">
        <v>183</v>
      </c>
      <c r="C69" s="126"/>
      <c r="D69" s="127"/>
      <c r="E69" s="57"/>
      <c r="F69" s="51"/>
      <c r="G69" s="51"/>
      <c r="H69" s="51" t="s">
        <v>311</v>
      </c>
      <c r="I69" s="51" t="s">
        <v>184</v>
      </c>
      <c r="J69" s="52">
        <v>0</v>
      </c>
      <c r="K69" s="52">
        <v>0</v>
      </c>
    </row>
    <row r="70" spans="1:11" s="41" customFormat="1" ht="23.25" customHeight="1" hidden="1">
      <c r="A70" s="15"/>
      <c r="B70" s="125" t="s">
        <v>145</v>
      </c>
      <c r="C70" s="126"/>
      <c r="D70" s="127"/>
      <c r="E70" s="57"/>
      <c r="F70" s="51" t="s">
        <v>12</v>
      </c>
      <c r="G70" s="51" t="s">
        <v>22</v>
      </c>
      <c r="H70" s="51" t="s">
        <v>312</v>
      </c>
      <c r="I70" s="51"/>
      <c r="J70" s="52">
        <f>J71</f>
        <v>0</v>
      </c>
      <c r="K70" s="52">
        <f>K71</f>
        <v>0</v>
      </c>
    </row>
    <row r="71" spans="1:11" s="41" customFormat="1" ht="27" customHeight="1" hidden="1">
      <c r="A71" s="15"/>
      <c r="B71" s="125" t="s">
        <v>185</v>
      </c>
      <c r="C71" s="126"/>
      <c r="D71" s="127"/>
      <c r="E71" s="57"/>
      <c r="F71" s="51"/>
      <c r="G71" s="51"/>
      <c r="H71" s="51" t="s">
        <v>312</v>
      </c>
      <c r="I71" s="51" t="s">
        <v>188</v>
      </c>
      <c r="J71" s="52">
        <f>J72</f>
        <v>0</v>
      </c>
      <c r="K71" s="52">
        <f>K72</f>
        <v>0</v>
      </c>
    </row>
    <row r="72" spans="1:11" s="41" customFormat="1" ht="23.25" customHeight="1" hidden="1">
      <c r="A72" s="15"/>
      <c r="B72" s="125" t="s">
        <v>183</v>
      </c>
      <c r="C72" s="126"/>
      <c r="D72" s="127"/>
      <c r="E72" s="57"/>
      <c r="F72" s="51"/>
      <c r="G72" s="51"/>
      <c r="H72" s="51" t="s">
        <v>312</v>
      </c>
      <c r="I72" s="51" t="s">
        <v>184</v>
      </c>
      <c r="J72" s="52">
        <v>0</v>
      </c>
      <c r="K72" s="52">
        <v>0</v>
      </c>
    </row>
    <row r="73" spans="1:11" s="41" customFormat="1" ht="23.25" customHeight="1" hidden="1">
      <c r="A73" s="15"/>
      <c r="B73" s="125" t="s">
        <v>296</v>
      </c>
      <c r="C73" s="126"/>
      <c r="D73" s="127"/>
      <c r="E73" s="57"/>
      <c r="F73" s="51"/>
      <c r="G73" s="51"/>
      <c r="H73" s="51" t="s">
        <v>407</v>
      </c>
      <c r="I73" s="51"/>
      <c r="J73" s="52">
        <f>J74</f>
        <v>0</v>
      </c>
      <c r="K73" s="52">
        <f>K74</f>
        <v>0</v>
      </c>
    </row>
    <row r="74" spans="1:11" s="41" customFormat="1" ht="11.25" hidden="1">
      <c r="A74" s="15"/>
      <c r="B74" s="125" t="s">
        <v>185</v>
      </c>
      <c r="C74" s="126"/>
      <c r="D74" s="127"/>
      <c r="E74" s="57"/>
      <c r="F74" s="51"/>
      <c r="G74" s="51"/>
      <c r="H74" s="51" t="s">
        <v>407</v>
      </c>
      <c r="I74" s="51" t="s">
        <v>188</v>
      </c>
      <c r="J74" s="52">
        <f>J75</f>
        <v>0</v>
      </c>
      <c r="K74" s="52">
        <f>K75</f>
        <v>0</v>
      </c>
    </row>
    <row r="75" spans="1:11" s="41" customFormat="1" ht="23.25" customHeight="1" hidden="1">
      <c r="A75" s="15"/>
      <c r="B75" s="125" t="s">
        <v>183</v>
      </c>
      <c r="C75" s="126"/>
      <c r="D75" s="127"/>
      <c r="E75" s="57"/>
      <c r="F75" s="51"/>
      <c r="G75" s="51"/>
      <c r="H75" s="51" t="s">
        <v>407</v>
      </c>
      <c r="I75" s="51" t="s">
        <v>184</v>
      </c>
      <c r="J75" s="52">
        <v>0</v>
      </c>
      <c r="K75" s="52">
        <v>0</v>
      </c>
    </row>
    <row r="76" spans="1:11" s="41" customFormat="1" ht="22.5" customHeight="1">
      <c r="A76" s="15"/>
      <c r="B76" s="142" t="s">
        <v>100</v>
      </c>
      <c r="C76" s="143"/>
      <c r="D76" s="144"/>
      <c r="E76" s="58"/>
      <c r="F76" s="39" t="s">
        <v>11</v>
      </c>
      <c r="G76" s="39" t="s">
        <v>17</v>
      </c>
      <c r="H76" s="39" t="s">
        <v>313</v>
      </c>
      <c r="I76" s="39"/>
      <c r="J76" s="42">
        <f>J77+J80</f>
        <v>2709</v>
      </c>
      <c r="K76" s="42">
        <f>K77+K80</f>
        <v>2709</v>
      </c>
    </row>
    <row r="77" spans="1:11" s="41" customFormat="1" ht="11.25">
      <c r="A77" s="15"/>
      <c r="B77" s="125" t="s">
        <v>141</v>
      </c>
      <c r="C77" s="126"/>
      <c r="D77" s="127"/>
      <c r="E77" s="57"/>
      <c r="F77" s="51" t="s">
        <v>11</v>
      </c>
      <c r="G77" s="51" t="s">
        <v>17</v>
      </c>
      <c r="H77" s="51" t="s">
        <v>314</v>
      </c>
      <c r="I77" s="51"/>
      <c r="J77" s="52">
        <f>J78</f>
        <v>1102.5</v>
      </c>
      <c r="K77" s="52">
        <f>K78</f>
        <v>1102.5</v>
      </c>
    </row>
    <row r="78" spans="1:11" s="41" customFormat="1" ht="45" customHeight="1">
      <c r="A78" s="15"/>
      <c r="B78" s="125" t="s">
        <v>179</v>
      </c>
      <c r="C78" s="126"/>
      <c r="D78" s="127"/>
      <c r="E78" s="57"/>
      <c r="F78" s="51"/>
      <c r="G78" s="51"/>
      <c r="H78" s="51" t="s">
        <v>314</v>
      </c>
      <c r="I78" s="51" t="s">
        <v>181</v>
      </c>
      <c r="J78" s="52">
        <f>J79</f>
        <v>1102.5</v>
      </c>
      <c r="K78" s="52">
        <f>K79</f>
        <v>1102.5</v>
      </c>
    </row>
    <row r="79" spans="1:11" s="41" customFormat="1" ht="22.5" customHeight="1" hidden="1">
      <c r="A79" s="15"/>
      <c r="B79" s="125" t="s">
        <v>180</v>
      </c>
      <c r="C79" s="126"/>
      <c r="D79" s="127"/>
      <c r="E79" s="57"/>
      <c r="F79" s="51"/>
      <c r="G79" s="51"/>
      <c r="H79" s="51" t="s">
        <v>314</v>
      </c>
      <c r="I79" s="51" t="s">
        <v>182</v>
      </c>
      <c r="J79" s="52">
        <v>1102.5</v>
      </c>
      <c r="K79" s="52">
        <v>1102.5</v>
      </c>
    </row>
    <row r="80" spans="1:11" s="41" customFormat="1" ht="24" customHeight="1">
      <c r="A80" s="15"/>
      <c r="B80" s="125" t="s">
        <v>130</v>
      </c>
      <c r="C80" s="126"/>
      <c r="D80" s="127"/>
      <c r="E80" s="57"/>
      <c r="F80" s="51" t="s">
        <v>11</v>
      </c>
      <c r="G80" s="51" t="s">
        <v>17</v>
      </c>
      <c r="H80" s="51" t="s">
        <v>315</v>
      </c>
      <c r="I80" s="51"/>
      <c r="J80" s="52">
        <f>J81+J84+J86</f>
        <v>1606.5</v>
      </c>
      <c r="K80" s="52">
        <f>K81+K84+K86</f>
        <v>1606.5</v>
      </c>
    </row>
    <row r="81" spans="1:11" s="41" customFormat="1" ht="33.75" customHeight="1">
      <c r="A81" s="15"/>
      <c r="B81" s="125" t="s">
        <v>179</v>
      </c>
      <c r="C81" s="126"/>
      <c r="D81" s="127"/>
      <c r="E81" s="57"/>
      <c r="F81" s="51"/>
      <c r="G81" s="51"/>
      <c r="H81" s="51" t="s">
        <v>315</v>
      </c>
      <c r="I81" s="51" t="s">
        <v>181</v>
      </c>
      <c r="J81" s="52">
        <f>J82</f>
        <v>1287.7</v>
      </c>
      <c r="K81" s="52">
        <f>K82</f>
        <v>1287.7</v>
      </c>
    </row>
    <row r="82" spans="1:11" s="41" customFormat="1" ht="21" customHeight="1" hidden="1">
      <c r="A82" s="15"/>
      <c r="B82" s="125" t="s">
        <v>180</v>
      </c>
      <c r="C82" s="126"/>
      <c r="D82" s="127"/>
      <c r="E82" s="57"/>
      <c r="F82" s="51"/>
      <c r="G82" s="51"/>
      <c r="H82" s="51" t="s">
        <v>315</v>
      </c>
      <c r="I82" s="51" t="s">
        <v>182</v>
      </c>
      <c r="J82" s="52">
        <v>1287.7</v>
      </c>
      <c r="K82" s="52">
        <v>1287.7</v>
      </c>
    </row>
    <row r="83" spans="1:11" s="41" customFormat="1" ht="0.75" customHeight="1" hidden="1">
      <c r="A83" s="15"/>
      <c r="B83" s="125" t="s">
        <v>178</v>
      </c>
      <c r="C83" s="126"/>
      <c r="D83" s="127"/>
      <c r="E83" s="57"/>
      <c r="F83" s="51" t="s">
        <v>11</v>
      </c>
      <c r="G83" s="51" t="s">
        <v>17</v>
      </c>
      <c r="H83" s="51" t="s">
        <v>315</v>
      </c>
      <c r="I83" s="51" t="s">
        <v>85</v>
      </c>
      <c r="J83" s="52">
        <v>957</v>
      </c>
      <c r="K83" s="52">
        <v>957</v>
      </c>
    </row>
    <row r="84" spans="1:11" s="41" customFormat="1" ht="21" customHeight="1">
      <c r="A84" s="15"/>
      <c r="B84" s="125" t="s">
        <v>185</v>
      </c>
      <c r="C84" s="126"/>
      <c r="D84" s="127"/>
      <c r="E84" s="57"/>
      <c r="F84" s="51"/>
      <c r="G84" s="51"/>
      <c r="H84" s="51" t="s">
        <v>315</v>
      </c>
      <c r="I84" s="51" t="s">
        <v>188</v>
      </c>
      <c r="J84" s="52">
        <f>J85</f>
        <v>314.8</v>
      </c>
      <c r="K84" s="52">
        <f>K85</f>
        <v>314.8</v>
      </c>
    </row>
    <row r="85" spans="1:11" s="41" customFormat="1" ht="0.75" customHeight="1" hidden="1">
      <c r="A85" s="15"/>
      <c r="B85" s="125" t="s">
        <v>183</v>
      </c>
      <c r="C85" s="126"/>
      <c r="D85" s="127"/>
      <c r="E85" s="57"/>
      <c r="F85" s="51"/>
      <c r="G85" s="51"/>
      <c r="H85" s="51" t="s">
        <v>315</v>
      </c>
      <c r="I85" s="51" t="s">
        <v>184</v>
      </c>
      <c r="J85" s="52">
        <v>314.8</v>
      </c>
      <c r="K85" s="52">
        <v>314.8</v>
      </c>
    </row>
    <row r="86" spans="1:11" s="41" customFormat="1" ht="11.25">
      <c r="A86" s="15"/>
      <c r="B86" s="125" t="s">
        <v>187</v>
      </c>
      <c r="C86" s="126"/>
      <c r="D86" s="127"/>
      <c r="E86" s="57"/>
      <c r="F86" s="51" t="s">
        <v>11</v>
      </c>
      <c r="G86" s="51" t="s">
        <v>17</v>
      </c>
      <c r="H86" s="51" t="s">
        <v>315</v>
      </c>
      <c r="I86" s="51" t="s">
        <v>186</v>
      </c>
      <c r="J86" s="52">
        <f>J87</f>
        <v>4</v>
      </c>
      <c r="K86" s="52">
        <f>K87</f>
        <v>4</v>
      </c>
    </row>
    <row r="87" spans="1:11" s="41" customFormat="1" ht="11.25" hidden="1">
      <c r="A87" s="15"/>
      <c r="B87" s="125" t="s">
        <v>135</v>
      </c>
      <c r="C87" s="126"/>
      <c r="D87" s="127"/>
      <c r="E87" s="57"/>
      <c r="F87" s="51" t="s">
        <v>11</v>
      </c>
      <c r="G87" s="51" t="s">
        <v>17</v>
      </c>
      <c r="H87" s="51" t="s">
        <v>315</v>
      </c>
      <c r="I87" s="51" t="s">
        <v>131</v>
      </c>
      <c r="J87" s="52">
        <v>4</v>
      </c>
      <c r="K87" s="52">
        <v>4</v>
      </c>
    </row>
    <row r="88" spans="1:11" s="41" customFormat="1" ht="45" customHeight="1" hidden="1">
      <c r="A88" s="15"/>
      <c r="B88" s="125" t="s">
        <v>178</v>
      </c>
      <c r="C88" s="126"/>
      <c r="D88" s="127"/>
      <c r="E88" s="57"/>
      <c r="F88" s="51" t="s">
        <v>11</v>
      </c>
      <c r="G88" s="51" t="s">
        <v>17</v>
      </c>
      <c r="H88" s="51" t="s">
        <v>140</v>
      </c>
      <c r="I88" s="51" t="s">
        <v>85</v>
      </c>
      <c r="J88" s="52">
        <v>766</v>
      </c>
      <c r="K88" s="52">
        <v>766</v>
      </c>
    </row>
    <row r="89" spans="1:11" s="41" customFormat="1" ht="30.75" customHeight="1" hidden="1">
      <c r="A89" s="15"/>
      <c r="B89" s="142" t="s">
        <v>81</v>
      </c>
      <c r="C89" s="143"/>
      <c r="D89" s="144"/>
      <c r="E89" s="58"/>
      <c r="F89" s="39" t="s">
        <v>11</v>
      </c>
      <c r="G89" s="39" t="s">
        <v>12</v>
      </c>
      <c r="H89" s="39"/>
      <c r="I89" s="39"/>
      <c r="J89" s="42">
        <f>J38</f>
        <v>22294.3</v>
      </c>
      <c r="K89" s="42">
        <f>K38</f>
        <v>23466.3</v>
      </c>
    </row>
    <row r="90" spans="1:11" s="41" customFormat="1" ht="29.25" customHeight="1" hidden="1">
      <c r="A90" s="15"/>
      <c r="B90" s="125" t="s">
        <v>56</v>
      </c>
      <c r="C90" s="126"/>
      <c r="D90" s="127"/>
      <c r="E90" s="57"/>
      <c r="F90" s="51" t="s">
        <v>11</v>
      </c>
      <c r="G90" s="51" t="s">
        <v>12</v>
      </c>
      <c r="H90" s="51" t="s">
        <v>149</v>
      </c>
      <c r="I90" s="51" t="s">
        <v>90</v>
      </c>
      <c r="J90" s="52">
        <v>93.2</v>
      </c>
      <c r="K90" s="52">
        <v>93.2</v>
      </c>
    </row>
    <row r="91" spans="1:11" s="41" customFormat="1" ht="23.25" customHeight="1" hidden="1">
      <c r="A91" s="15"/>
      <c r="B91" s="125" t="s">
        <v>97</v>
      </c>
      <c r="C91" s="126"/>
      <c r="D91" s="127"/>
      <c r="E91" s="57"/>
      <c r="F91" s="51" t="s">
        <v>11</v>
      </c>
      <c r="G91" s="51" t="s">
        <v>12</v>
      </c>
      <c r="H91" s="51" t="s">
        <v>149</v>
      </c>
      <c r="I91" s="51" t="s">
        <v>96</v>
      </c>
      <c r="J91" s="52">
        <v>114</v>
      </c>
      <c r="K91" s="52">
        <v>114</v>
      </c>
    </row>
    <row r="92" spans="1:11" s="41" customFormat="1" ht="25.5" customHeight="1">
      <c r="A92" s="15"/>
      <c r="B92" s="142" t="s">
        <v>92</v>
      </c>
      <c r="C92" s="143"/>
      <c r="D92" s="144"/>
      <c r="E92" s="58"/>
      <c r="F92" s="39" t="s">
        <v>11</v>
      </c>
      <c r="G92" s="39" t="s">
        <v>16</v>
      </c>
      <c r="H92" s="39" t="s">
        <v>316</v>
      </c>
      <c r="I92" s="39"/>
      <c r="J92" s="42">
        <f>J93+J97</f>
        <v>1187</v>
      </c>
      <c r="K92" s="42">
        <f>K93+K97</f>
        <v>1187</v>
      </c>
    </row>
    <row r="93" spans="1:11" s="41" customFormat="1" ht="11.25">
      <c r="A93" s="15"/>
      <c r="B93" s="125" t="s">
        <v>138</v>
      </c>
      <c r="C93" s="126"/>
      <c r="D93" s="127"/>
      <c r="E93" s="58"/>
      <c r="F93" s="51" t="s">
        <v>11</v>
      </c>
      <c r="G93" s="51" t="s">
        <v>16</v>
      </c>
      <c r="H93" s="51" t="s">
        <v>317</v>
      </c>
      <c r="I93" s="39"/>
      <c r="J93" s="52">
        <f>J94</f>
        <v>731.7</v>
      </c>
      <c r="K93" s="52">
        <f>K94</f>
        <v>731.7</v>
      </c>
    </row>
    <row r="94" spans="1:11" s="41" customFormat="1" ht="46.5" customHeight="1">
      <c r="A94" s="15"/>
      <c r="B94" s="125" t="s">
        <v>179</v>
      </c>
      <c r="C94" s="126"/>
      <c r="D94" s="127"/>
      <c r="E94" s="58"/>
      <c r="F94" s="51"/>
      <c r="G94" s="51"/>
      <c r="H94" s="51" t="s">
        <v>317</v>
      </c>
      <c r="I94" s="51" t="s">
        <v>181</v>
      </c>
      <c r="J94" s="52">
        <f>J95</f>
        <v>731.7</v>
      </c>
      <c r="K94" s="52">
        <f>K95</f>
        <v>731.7</v>
      </c>
    </row>
    <row r="95" spans="1:11" s="41" customFormat="1" ht="0.75" customHeight="1" hidden="1">
      <c r="A95" s="15"/>
      <c r="B95" s="125" t="s">
        <v>180</v>
      </c>
      <c r="C95" s="126"/>
      <c r="D95" s="127"/>
      <c r="E95" s="58"/>
      <c r="F95" s="51"/>
      <c r="G95" s="51"/>
      <c r="H95" s="51" t="s">
        <v>317</v>
      </c>
      <c r="I95" s="51" t="s">
        <v>182</v>
      </c>
      <c r="J95" s="52">
        <v>731.7</v>
      </c>
      <c r="K95" s="52">
        <v>731.7</v>
      </c>
    </row>
    <row r="96" spans="1:11" s="41" customFormat="1" ht="25.5" customHeight="1" hidden="1">
      <c r="A96" s="15"/>
      <c r="B96" s="125" t="s">
        <v>178</v>
      </c>
      <c r="C96" s="126"/>
      <c r="D96" s="127"/>
      <c r="E96" s="58"/>
      <c r="F96" s="51" t="s">
        <v>11</v>
      </c>
      <c r="G96" s="51" t="s">
        <v>16</v>
      </c>
      <c r="H96" s="51" t="s">
        <v>139</v>
      </c>
      <c r="I96" s="51" t="s">
        <v>85</v>
      </c>
      <c r="J96" s="52">
        <v>602.6</v>
      </c>
      <c r="K96" s="52">
        <v>602.6</v>
      </c>
    </row>
    <row r="97" spans="1:11" s="41" customFormat="1" ht="24" customHeight="1">
      <c r="A97" s="15"/>
      <c r="B97" s="125" t="s">
        <v>130</v>
      </c>
      <c r="C97" s="126"/>
      <c r="D97" s="127"/>
      <c r="E97" s="57"/>
      <c r="F97" s="51" t="s">
        <v>11</v>
      </c>
      <c r="G97" s="51" t="s">
        <v>16</v>
      </c>
      <c r="H97" s="51" t="s">
        <v>318</v>
      </c>
      <c r="I97" s="51"/>
      <c r="J97" s="52">
        <f>J98+J101+J105</f>
        <v>455.30000000000007</v>
      </c>
      <c r="K97" s="52">
        <f>K98+K101+K105</f>
        <v>455.30000000000007</v>
      </c>
    </row>
    <row r="98" spans="1:11" s="41" customFormat="1" ht="47.25" customHeight="1">
      <c r="A98" s="15"/>
      <c r="B98" s="125" t="s">
        <v>179</v>
      </c>
      <c r="C98" s="126"/>
      <c r="D98" s="127"/>
      <c r="E98" s="57"/>
      <c r="F98" s="51"/>
      <c r="G98" s="51"/>
      <c r="H98" s="51" t="s">
        <v>318</v>
      </c>
      <c r="I98" s="51" t="s">
        <v>181</v>
      </c>
      <c r="J98" s="52">
        <f>J99</f>
        <v>375.3</v>
      </c>
      <c r="K98" s="52">
        <f>K99</f>
        <v>375.3</v>
      </c>
    </row>
    <row r="99" spans="1:11" s="41" customFormat="1" ht="11.25" hidden="1">
      <c r="A99" s="15"/>
      <c r="B99" s="125" t="s">
        <v>180</v>
      </c>
      <c r="C99" s="126"/>
      <c r="D99" s="127"/>
      <c r="E99" s="57"/>
      <c r="F99" s="51"/>
      <c r="G99" s="51"/>
      <c r="H99" s="51" t="s">
        <v>318</v>
      </c>
      <c r="I99" s="51" t="s">
        <v>182</v>
      </c>
      <c r="J99" s="52">
        <v>375.3</v>
      </c>
      <c r="K99" s="52">
        <v>375.3</v>
      </c>
    </row>
    <row r="100" spans="1:11" s="41" customFormat="1" ht="25.5" customHeight="1" hidden="1">
      <c r="A100" s="15"/>
      <c r="B100" s="125" t="s">
        <v>178</v>
      </c>
      <c r="C100" s="126"/>
      <c r="D100" s="127"/>
      <c r="E100" s="57"/>
      <c r="F100" s="51" t="s">
        <v>11</v>
      </c>
      <c r="G100" s="51" t="s">
        <v>16</v>
      </c>
      <c r="H100" s="51" t="s">
        <v>318</v>
      </c>
      <c r="I100" s="51" t="s">
        <v>85</v>
      </c>
      <c r="J100" s="52">
        <v>234.4</v>
      </c>
      <c r="K100" s="52">
        <v>234.4</v>
      </c>
    </row>
    <row r="101" spans="1:11" s="41" customFormat="1" ht="11.25">
      <c r="A101" s="15"/>
      <c r="B101" s="125" t="s">
        <v>185</v>
      </c>
      <c r="C101" s="126"/>
      <c r="D101" s="127"/>
      <c r="E101" s="57"/>
      <c r="F101" s="51"/>
      <c r="G101" s="51"/>
      <c r="H101" s="51" t="s">
        <v>318</v>
      </c>
      <c r="I101" s="51" t="s">
        <v>188</v>
      </c>
      <c r="J101" s="52">
        <f>J102</f>
        <v>79.4</v>
      </c>
      <c r="K101" s="52">
        <f>K102</f>
        <v>79.4</v>
      </c>
    </row>
    <row r="102" spans="1:11" s="41" customFormat="1" ht="23.25" customHeight="1" hidden="1">
      <c r="A102" s="15"/>
      <c r="B102" s="125" t="s">
        <v>183</v>
      </c>
      <c r="C102" s="126"/>
      <c r="D102" s="127"/>
      <c r="E102" s="57"/>
      <c r="F102" s="51"/>
      <c r="G102" s="51"/>
      <c r="H102" s="51" t="s">
        <v>318</v>
      </c>
      <c r="I102" s="51" t="s">
        <v>184</v>
      </c>
      <c r="J102" s="52">
        <v>79.4</v>
      </c>
      <c r="K102" s="52">
        <v>79.4</v>
      </c>
    </row>
    <row r="103" spans="1:11" s="41" customFormat="1" ht="25.5" customHeight="1" hidden="1">
      <c r="A103" s="15"/>
      <c r="B103" s="125" t="s">
        <v>86</v>
      </c>
      <c r="C103" s="126"/>
      <c r="D103" s="127"/>
      <c r="E103" s="57"/>
      <c r="F103" s="51" t="s">
        <v>11</v>
      </c>
      <c r="G103" s="51" t="s">
        <v>16</v>
      </c>
      <c r="H103" s="51" t="s">
        <v>318</v>
      </c>
      <c r="I103" s="51" t="s">
        <v>87</v>
      </c>
      <c r="J103" s="52">
        <v>35.8</v>
      </c>
      <c r="K103" s="52">
        <v>35.8</v>
      </c>
    </row>
    <row r="104" spans="1:11" s="41" customFormat="1" ht="25.5" customHeight="1" hidden="1">
      <c r="A104" s="15"/>
      <c r="B104" s="125" t="s">
        <v>88</v>
      </c>
      <c r="C104" s="126"/>
      <c r="D104" s="127"/>
      <c r="E104" s="57"/>
      <c r="F104" s="51" t="s">
        <v>11</v>
      </c>
      <c r="G104" s="51" t="s">
        <v>16</v>
      </c>
      <c r="H104" s="51" t="s">
        <v>318</v>
      </c>
      <c r="I104" s="51" t="s">
        <v>89</v>
      </c>
      <c r="J104" s="52">
        <v>4.7</v>
      </c>
      <c r="K104" s="52">
        <v>4.7</v>
      </c>
    </row>
    <row r="105" spans="1:11" s="41" customFormat="1" ht="11.25">
      <c r="A105" s="15"/>
      <c r="B105" s="125" t="s">
        <v>187</v>
      </c>
      <c r="C105" s="126"/>
      <c r="D105" s="127"/>
      <c r="E105" s="57"/>
      <c r="F105" s="51"/>
      <c r="G105" s="51"/>
      <c r="H105" s="51" t="s">
        <v>318</v>
      </c>
      <c r="I105" s="51" t="s">
        <v>186</v>
      </c>
      <c r="J105" s="52">
        <f>J106</f>
        <v>0.6</v>
      </c>
      <c r="K105" s="52">
        <f>K106</f>
        <v>0.6</v>
      </c>
    </row>
    <row r="106" spans="1:11" s="41" customFormat="1" ht="11.25" hidden="1">
      <c r="A106" s="15"/>
      <c r="B106" s="125" t="s">
        <v>135</v>
      </c>
      <c r="C106" s="126"/>
      <c r="D106" s="127"/>
      <c r="E106" s="57"/>
      <c r="F106" s="51" t="s">
        <v>11</v>
      </c>
      <c r="G106" s="51" t="s">
        <v>16</v>
      </c>
      <c r="H106" s="51" t="s">
        <v>318</v>
      </c>
      <c r="I106" s="51" t="s">
        <v>131</v>
      </c>
      <c r="J106" s="52">
        <v>0.6</v>
      </c>
      <c r="K106" s="52">
        <v>0.6</v>
      </c>
    </row>
    <row r="107" spans="1:11" s="41" customFormat="1" ht="25.5" customHeight="1" hidden="1">
      <c r="A107" s="15"/>
      <c r="B107" s="125" t="s">
        <v>56</v>
      </c>
      <c r="C107" s="126"/>
      <c r="D107" s="127"/>
      <c r="E107" s="58"/>
      <c r="F107" s="51" t="s">
        <v>11</v>
      </c>
      <c r="G107" s="51" t="s">
        <v>16</v>
      </c>
      <c r="H107" s="51" t="s">
        <v>28</v>
      </c>
      <c r="I107" s="51" t="s">
        <v>90</v>
      </c>
      <c r="J107" s="52">
        <v>0</v>
      </c>
      <c r="K107" s="52">
        <v>0</v>
      </c>
    </row>
    <row r="108" spans="1:11" s="41" customFormat="1" ht="25.5" customHeight="1" hidden="1">
      <c r="A108" s="15"/>
      <c r="B108" s="125" t="s">
        <v>97</v>
      </c>
      <c r="C108" s="126"/>
      <c r="D108" s="127"/>
      <c r="E108" s="59"/>
      <c r="F108" s="51" t="s">
        <v>11</v>
      </c>
      <c r="G108" s="51" t="s">
        <v>16</v>
      </c>
      <c r="H108" s="51" t="s">
        <v>28</v>
      </c>
      <c r="I108" s="51" t="s">
        <v>96</v>
      </c>
      <c r="J108" s="52">
        <v>2</v>
      </c>
      <c r="K108" s="52">
        <v>2</v>
      </c>
    </row>
    <row r="109" spans="1:11" s="41" customFormat="1" ht="1.5" customHeight="1" hidden="1">
      <c r="A109" s="15"/>
      <c r="B109" s="97"/>
      <c r="C109" s="98"/>
      <c r="D109" s="99"/>
      <c r="E109" s="58"/>
      <c r="F109" s="51"/>
      <c r="G109" s="51"/>
      <c r="H109" s="51"/>
      <c r="I109" s="51"/>
      <c r="J109" s="52"/>
      <c r="K109" s="52"/>
    </row>
    <row r="110" spans="1:11" s="41" customFormat="1" ht="25.5" customHeight="1" hidden="1">
      <c r="A110" s="15"/>
      <c r="B110" s="97"/>
      <c r="C110" s="98"/>
      <c r="D110" s="99"/>
      <c r="E110" s="58"/>
      <c r="F110" s="51"/>
      <c r="G110" s="51"/>
      <c r="H110" s="51"/>
      <c r="I110" s="51"/>
      <c r="J110" s="52"/>
      <c r="K110" s="52"/>
    </row>
    <row r="111" spans="1:11" s="41" customFormat="1" ht="25.5" customHeight="1" hidden="1">
      <c r="A111" s="15"/>
      <c r="B111" s="97"/>
      <c r="C111" s="98"/>
      <c r="D111" s="99"/>
      <c r="E111" s="58"/>
      <c r="F111" s="51"/>
      <c r="G111" s="51"/>
      <c r="H111" s="51"/>
      <c r="I111" s="51"/>
      <c r="J111" s="52"/>
      <c r="K111" s="52"/>
    </row>
    <row r="112" spans="1:11" s="41" customFormat="1" ht="25.5" customHeight="1" hidden="1">
      <c r="A112" s="15"/>
      <c r="B112" s="97"/>
      <c r="C112" s="98"/>
      <c r="D112" s="99"/>
      <c r="E112" s="58"/>
      <c r="F112" s="51"/>
      <c r="G112" s="51"/>
      <c r="H112" s="51"/>
      <c r="I112" s="51"/>
      <c r="J112" s="52"/>
      <c r="K112" s="52"/>
    </row>
    <row r="113" spans="1:11" s="41" customFormat="1" ht="25.5" customHeight="1" hidden="1">
      <c r="A113" s="15"/>
      <c r="B113" s="97"/>
      <c r="C113" s="98"/>
      <c r="D113" s="99"/>
      <c r="E113" s="58"/>
      <c r="F113" s="51"/>
      <c r="G113" s="51"/>
      <c r="H113" s="51"/>
      <c r="I113" s="51"/>
      <c r="J113" s="52"/>
      <c r="K113" s="52"/>
    </row>
    <row r="114" spans="1:11" s="41" customFormat="1" ht="25.5" customHeight="1" hidden="1">
      <c r="A114" s="15"/>
      <c r="B114" s="97"/>
      <c r="C114" s="98"/>
      <c r="D114" s="99"/>
      <c r="E114" s="58"/>
      <c r="F114" s="51"/>
      <c r="G114" s="51"/>
      <c r="H114" s="51"/>
      <c r="I114" s="51"/>
      <c r="J114" s="52"/>
      <c r="K114" s="52"/>
    </row>
    <row r="115" spans="1:11" s="41" customFormat="1" ht="25.5" customHeight="1" hidden="1">
      <c r="A115" s="15"/>
      <c r="B115" s="97"/>
      <c r="C115" s="98"/>
      <c r="D115" s="99"/>
      <c r="E115" s="58"/>
      <c r="F115" s="51"/>
      <c r="G115" s="51"/>
      <c r="H115" s="51"/>
      <c r="I115" s="51"/>
      <c r="J115" s="52"/>
      <c r="K115" s="52"/>
    </row>
    <row r="116" spans="1:11" s="41" customFormat="1" ht="25.5" customHeight="1" hidden="1">
      <c r="A116" s="15"/>
      <c r="B116" s="97"/>
      <c r="C116" s="98"/>
      <c r="D116" s="99"/>
      <c r="E116" s="58"/>
      <c r="F116" s="51"/>
      <c r="G116" s="51"/>
      <c r="H116" s="51"/>
      <c r="I116" s="51"/>
      <c r="J116" s="52"/>
      <c r="K116" s="52"/>
    </row>
    <row r="117" spans="1:11" s="41" customFormat="1" ht="25.5" customHeight="1" hidden="1">
      <c r="A117" s="15"/>
      <c r="B117" s="97"/>
      <c r="C117" s="98"/>
      <c r="D117" s="99"/>
      <c r="E117" s="58"/>
      <c r="F117" s="51"/>
      <c r="G117" s="51"/>
      <c r="H117" s="51"/>
      <c r="I117" s="51"/>
      <c r="J117" s="52"/>
      <c r="K117" s="52"/>
    </row>
    <row r="118" spans="1:11" s="41" customFormat="1" ht="36" customHeight="1" hidden="1">
      <c r="A118" s="15"/>
      <c r="B118" s="142" t="s">
        <v>79</v>
      </c>
      <c r="C118" s="143"/>
      <c r="D118" s="144"/>
      <c r="E118" s="57"/>
      <c r="F118" s="39" t="s">
        <v>11</v>
      </c>
      <c r="G118" s="39" t="s">
        <v>13</v>
      </c>
      <c r="H118" s="39"/>
      <c r="I118" s="39"/>
      <c r="J118" s="42">
        <f>J166</f>
        <v>0</v>
      </c>
      <c r="K118" s="42">
        <f>K166</f>
        <v>0</v>
      </c>
    </row>
    <row r="119" spans="1:11" s="41" customFormat="1" ht="27.75" customHeight="1" hidden="1">
      <c r="A119" s="15"/>
      <c r="B119" s="125" t="s">
        <v>409</v>
      </c>
      <c r="C119" s="126"/>
      <c r="D119" s="127"/>
      <c r="E119" s="57"/>
      <c r="F119" s="51"/>
      <c r="G119" s="51"/>
      <c r="H119" s="51" t="s">
        <v>319</v>
      </c>
      <c r="I119" s="51"/>
      <c r="J119" s="52">
        <f>J120</f>
        <v>0</v>
      </c>
      <c r="K119" s="52">
        <f>K120</f>
        <v>0</v>
      </c>
    </row>
    <row r="120" spans="1:11" s="41" customFormat="1" ht="27" customHeight="1" hidden="1">
      <c r="A120" s="15"/>
      <c r="B120" s="125" t="s">
        <v>409</v>
      </c>
      <c r="C120" s="126"/>
      <c r="D120" s="127"/>
      <c r="E120" s="57"/>
      <c r="F120" s="51"/>
      <c r="G120" s="51"/>
      <c r="H120" s="51" t="s">
        <v>320</v>
      </c>
      <c r="I120" s="51"/>
      <c r="J120" s="52">
        <f>J121+J124+J127+J130+J133+J136+J139+J142</f>
        <v>0</v>
      </c>
      <c r="K120" s="52">
        <f>K121+K124+K127+K130+K133+K136+K139+K142</f>
        <v>0</v>
      </c>
    </row>
    <row r="121" spans="1:11" s="41" customFormat="1" ht="24.75" customHeight="1" hidden="1">
      <c r="A121" s="15"/>
      <c r="B121" s="155" t="s">
        <v>470</v>
      </c>
      <c r="C121" s="126"/>
      <c r="D121" s="127"/>
      <c r="E121" s="57"/>
      <c r="F121" s="51"/>
      <c r="G121" s="51"/>
      <c r="H121" s="51" t="s">
        <v>471</v>
      </c>
      <c r="I121" s="51"/>
      <c r="J121" s="52">
        <f>J122</f>
        <v>0</v>
      </c>
      <c r="K121" s="52">
        <f>K122</f>
        <v>0</v>
      </c>
    </row>
    <row r="122" spans="1:11" s="41" customFormat="1" ht="24.75" customHeight="1" hidden="1">
      <c r="A122" s="15"/>
      <c r="B122" s="125" t="s">
        <v>185</v>
      </c>
      <c r="C122" s="126"/>
      <c r="D122" s="127"/>
      <c r="E122" s="57"/>
      <c r="F122" s="51"/>
      <c r="G122" s="51"/>
      <c r="H122" s="51" t="s">
        <v>471</v>
      </c>
      <c r="I122" s="51" t="s">
        <v>188</v>
      </c>
      <c r="J122" s="52">
        <f>J123</f>
        <v>0</v>
      </c>
      <c r="K122" s="52">
        <f>K123</f>
        <v>0</v>
      </c>
    </row>
    <row r="123" spans="1:11" s="41" customFormat="1" ht="24.75" customHeight="1" hidden="1">
      <c r="A123" s="15"/>
      <c r="B123" s="125" t="s">
        <v>183</v>
      </c>
      <c r="C123" s="126"/>
      <c r="D123" s="127"/>
      <c r="E123" s="57"/>
      <c r="F123" s="39"/>
      <c r="G123" s="39"/>
      <c r="H123" s="51" t="s">
        <v>471</v>
      </c>
      <c r="I123" s="51" t="s">
        <v>184</v>
      </c>
      <c r="J123" s="52">
        <v>0</v>
      </c>
      <c r="K123" s="52">
        <v>0</v>
      </c>
    </row>
    <row r="124" spans="1:11" s="41" customFormat="1" ht="35.25" customHeight="1" hidden="1">
      <c r="A124" s="15"/>
      <c r="B124" s="125" t="s">
        <v>561</v>
      </c>
      <c r="C124" s="126"/>
      <c r="D124" s="127"/>
      <c r="E124" s="57"/>
      <c r="F124" s="39"/>
      <c r="G124" s="39"/>
      <c r="H124" s="51" t="s">
        <v>321</v>
      </c>
      <c r="I124" s="39"/>
      <c r="J124" s="52">
        <f>J125</f>
        <v>0</v>
      </c>
      <c r="K124" s="52">
        <f>K125</f>
        <v>0</v>
      </c>
    </row>
    <row r="125" spans="1:11" s="41" customFormat="1" ht="11.25" hidden="1">
      <c r="A125" s="15"/>
      <c r="B125" s="125" t="s">
        <v>185</v>
      </c>
      <c r="C125" s="126"/>
      <c r="D125" s="127"/>
      <c r="E125" s="57"/>
      <c r="F125" s="39"/>
      <c r="G125" s="39"/>
      <c r="H125" s="51" t="s">
        <v>321</v>
      </c>
      <c r="I125" s="51" t="s">
        <v>188</v>
      </c>
      <c r="J125" s="52">
        <f>J126</f>
        <v>0</v>
      </c>
      <c r="K125" s="52">
        <f>K126</f>
        <v>0</v>
      </c>
    </row>
    <row r="126" spans="1:11" s="41" customFormat="1" ht="24.75" customHeight="1" hidden="1">
      <c r="A126" s="15"/>
      <c r="B126" s="125" t="s">
        <v>183</v>
      </c>
      <c r="C126" s="126"/>
      <c r="D126" s="127"/>
      <c r="E126" s="57"/>
      <c r="F126" s="39"/>
      <c r="G126" s="39"/>
      <c r="H126" s="51" t="s">
        <v>321</v>
      </c>
      <c r="I126" s="51" t="s">
        <v>184</v>
      </c>
      <c r="J126" s="52">
        <v>0</v>
      </c>
      <c r="K126" s="52">
        <v>0</v>
      </c>
    </row>
    <row r="127" spans="1:11" s="41" customFormat="1" ht="35.25" customHeight="1" hidden="1">
      <c r="A127" s="15"/>
      <c r="B127" s="125" t="s">
        <v>562</v>
      </c>
      <c r="C127" s="126"/>
      <c r="D127" s="127"/>
      <c r="E127" s="57"/>
      <c r="F127" s="39"/>
      <c r="G127" s="39"/>
      <c r="H127" s="51" t="s">
        <v>322</v>
      </c>
      <c r="I127" s="51"/>
      <c r="J127" s="52">
        <f>J128</f>
        <v>0</v>
      </c>
      <c r="K127" s="52">
        <f>K128</f>
        <v>0</v>
      </c>
    </row>
    <row r="128" spans="1:11" s="41" customFormat="1" ht="11.25" hidden="1">
      <c r="A128" s="15"/>
      <c r="B128" s="125" t="s">
        <v>185</v>
      </c>
      <c r="C128" s="126"/>
      <c r="D128" s="127"/>
      <c r="E128" s="57"/>
      <c r="F128" s="39"/>
      <c r="G128" s="39"/>
      <c r="H128" s="51" t="s">
        <v>322</v>
      </c>
      <c r="I128" s="51" t="s">
        <v>188</v>
      </c>
      <c r="J128" s="52">
        <f>J129</f>
        <v>0</v>
      </c>
      <c r="K128" s="52">
        <f>K129</f>
        <v>0</v>
      </c>
    </row>
    <row r="129" spans="1:11" s="41" customFormat="1" ht="24.75" customHeight="1" hidden="1">
      <c r="A129" s="15"/>
      <c r="B129" s="125" t="s">
        <v>183</v>
      </c>
      <c r="C129" s="126"/>
      <c r="D129" s="127"/>
      <c r="E129" s="57"/>
      <c r="F129" s="39"/>
      <c r="G129" s="39"/>
      <c r="H129" s="51" t="s">
        <v>322</v>
      </c>
      <c r="I129" s="51" t="s">
        <v>184</v>
      </c>
      <c r="J129" s="52">
        <v>0</v>
      </c>
      <c r="K129" s="52">
        <v>0</v>
      </c>
    </row>
    <row r="130" spans="1:11" s="41" customFormat="1" ht="34.5" customHeight="1" hidden="1">
      <c r="A130" s="15"/>
      <c r="B130" s="125" t="s">
        <v>563</v>
      </c>
      <c r="C130" s="126"/>
      <c r="D130" s="127"/>
      <c r="E130" s="57"/>
      <c r="F130" s="39"/>
      <c r="G130" s="39"/>
      <c r="H130" s="51" t="s">
        <v>323</v>
      </c>
      <c r="I130" s="51"/>
      <c r="J130" s="52">
        <f>J131</f>
        <v>0</v>
      </c>
      <c r="K130" s="52">
        <f>K131</f>
        <v>0</v>
      </c>
    </row>
    <row r="131" spans="1:11" s="41" customFormat="1" ht="11.25" hidden="1">
      <c r="A131" s="15"/>
      <c r="B131" s="125" t="s">
        <v>185</v>
      </c>
      <c r="C131" s="126"/>
      <c r="D131" s="127"/>
      <c r="E131" s="57"/>
      <c r="F131" s="39"/>
      <c r="G131" s="39"/>
      <c r="H131" s="51" t="s">
        <v>323</v>
      </c>
      <c r="I131" s="51" t="s">
        <v>188</v>
      </c>
      <c r="J131" s="52">
        <f>J132</f>
        <v>0</v>
      </c>
      <c r="K131" s="52">
        <f>K132</f>
        <v>0</v>
      </c>
    </row>
    <row r="132" spans="1:11" s="41" customFormat="1" ht="23.25" customHeight="1" hidden="1">
      <c r="A132" s="15"/>
      <c r="B132" s="125" t="s">
        <v>183</v>
      </c>
      <c r="C132" s="126"/>
      <c r="D132" s="127"/>
      <c r="E132" s="57"/>
      <c r="F132" s="39"/>
      <c r="G132" s="39"/>
      <c r="H132" s="51" t="s">
        <v>323</v>
      </c>
      <c r="I132" s="51" t="s">
        <v>184</v>
      </c>
      <c r="J132" s="52">
        <v>0</v>
      </c>
      <c r="K132" s="52">
        <v>0</v>
      </c>
    </row>
    <row r="133" spans="1:11" s="41" customFormat="1" ht="23.25" customHeight="1" hidden="1">
      <c r="A133" s="15"/>
      <c r="B133" s="125" t="s">
        <v>564</v>
      </c>
      <c r="C133" s="126"/>
      <c r="D133" s="127"/>
      <c r="E133" s="57"/>
      <c r="F133" s="39"/>
      <c r="G133" s="39"/>
      <c r="H133" s="51" t="s">
        <v>324</v>
      </c>
      <c r="I133" s="51"/>
      <c r="J133" s="52">
        <f>J134</f>
        <v>0</v>
      </c>
      <c r="K133" s="52">
        <f>K134</f>
        <v>0</v>
      </c>
    </row>
    <row r="134" spans="1:11" s="41" customFormat="1" ht="11.25" hidden="1">
      <c r="A134" s="15"/>
      <c r="B134" s="125" t="s">
        <v>185</v>
      </c>
      <c r="C134" s="126"/>
      <c r="D134" s="127"/>
      <c r="E134" s="57"/>
      <c r="F134" s="39"/>
      <c r="G134" s="39"/>
      <c r="H134" s="51" t="s">
        <v>324</v>
      </c>
      <c r="I134" s="51" t="s">
        <v>188</v>
      </c>
      <c r="J134" s="52">
        <f>J135</f>
        <v>0</v>
      </c>
      <c r="K134" s="52">
        <f>K135</f>
        <v>0</v>
      </c>
    </row>
    <row r="135" spans="1:11" s="41" customFormat="1" ht="23.25" customHeight="1" hidden="1">
      <c r="A135" s="15"/>
      <c r="B135" s="125" t="s">
        <v>183</v>
      </c>
      <c r="C135" s="126"/>
      <c r="D135" s="127"/>
      <c r="E135" s="57"/>
      <c r="F135" s="39"/>
      <c r="G135" s="39"/>
      <c r="H135" s="51" t="s">
        <v>324</v>
      </c>
      <c r="I135" s="51" t="s">
        <v>184</v>
      </c>
      <c r="J135" s="52">
        <v>0</v>
      </c>
      <c r="K135" s="52">
        <v>0</v>
      </c>
    </row>
    <row r="136" spans="1:11" s="41" customFormat="1" ht="45.75" customHeight="1" hidden="1">
      <c r="A136" s="15"/>
      <c r="B136" s="125" t="s">
        <v>502</v>
      </c>
      <c r="C136" s="126"/>
      <c r="D136" s="127"/>
      <c r="E136" s="57"/>
      <c r="F136" s="39"/>
      <c r="G136" s="39"/>
      <c r="H136" s="51" t="s">
        <v>325</v>
      </c>
      <c r="I136" s="51"/>
      <c r="J136" s="52">
        <f>J137</f>
        <v>0</v>
      </c>
      <c r="K136" s="52">
        <f>K137</f>
        <v>0</v>
      </c>
    </row>
    <row r="137" spans="1:11" s="41" customFormat="1" ht="11.25" hidden="1">
      <c r="A137" s="15"/>
      <c r="B137" s="125" t="s">
        <v>185</v>
      </c>
      <c r="C137" s="126"/>
      <c r="D137" s="127"/>
      <c r="E137" s="57"/>
      <c r="F137" s="39"/>
      <c r="G137" s="39"/>
      <c r="H137" s="51" t="s">
        <v>325</v>
      </c>
      <c r="I137" s="51" t="s">
        <v>188</v>
      </c>
      <c r="J137" s="52">
        <f>J138</f>
        <v>0</v>
      </c>
      <c r="K137" s="52">
        <f>K138</f>
        <v>0</v>
      </c>
    </row>
    <row r="138" spans="1:11" s="41" customFormat="1" ht="23.25" customHeight="1" hidden="1">
      <c r="A138" s="15"/>
      <c r="B138" s="125" t="s">
        <v>183</v>
      </c>
      <c r="C138" s="126"/>
      <c r="D138" s="127"/>
      <c r="E138" s="57"/>
      <c r="F138" s="39"/>
      <c r="G138" s="39"/>
      <c r="H138" s="51" t="s">
        <v>325</v>
      </c>
      <c r="I138" s="51" t="s">
        <v>184</v>
      </c>
      <c r="J138" s="52">
        <v>0</v>
      </c>
      <c r="K138" s="52">
        <v>0</v>
      </c>
    </row>
    <row r="139" spans="1:11" s="41" customFormat="1" ht="24" customHeight="1" hidden="1">
      <c r="A139" s="15"/>
      <c r="B139" s="154" t="s">
        <v>420</v>
      </c>
      <c r="C139" s="154"/>
      <c r="D139" s="154"/>
      <c r="E139" s="57"/>
      <c r="F139" s="39"/>
      <c r="G139" s="39"/>
      <c r="H139" s="53">
        <v>6210080410</v>
      </c>
      <c r="I139" s="53"/>
      <c r="J139" s="53">
        <f>J140</f>
        <v>0</v>
      </c>
      <c r="K139" s="53">
        <f>K140</f>
        <v>0</v>
      </c>
    </row>
    <row r="140" spans="1:11" s="41" customFormat="1" ht="11.25" hidden="1">
      <c r="A140" s="15"/>
      <c r="B140" s="125" t="s">
        <v>185</v>
      </c>
      <c r="C140" s="126"/>
      <c r="D140" s="127"/>
      <c r="E140" s="57"/>
      <c r="F140" s="39"/>
      <c r="G140" s="39"/>
      <c r="H140" s="53">
        <v>6210080410</v>
      </c>
      <c r="I140" s="53" t="s">
        <v>188</v>
      </c>
      <c r="J140" s="53">
        <f>J141</f>
        <v>0</v>
      </c>
      <c r="K140" s="53">
        <f>K141</f>
        <v>0</v>
      </c>
    </row>
    <row r="141" spans="1:14" s="41" customFormat="1" ht="24" customHeight="1" hidden="1">
      <c r="A141" s="15"/>
      <c r="B141" s="125" t="s">
        <v>183</v>
      </c>
      <c r="C141" s="126"/>
      <c r="D141" s="127"/>
      <c r="E141" s="57"/>
      <c r="F141" s="39"/>
      <c r="G141" s="39"/>
      <c r="H141" s="53">
        <v>6210080410</v>
      </c>
      <c r="I141" s="53" t="s">
        <v>184</v>
      </c>
      <c r="J141" s="53">
        <v>0</v>
      </c>
      <c r="K141" s="53">
        <v>0</v>
      </c>
      <c r="N141" s="91"/>
    </row>
    <row r="142" spans="1:11" s="41" customFormat="1" ht="0.75" customHeight="1" hidden="1">
      <c r="A142" s="15"/>
      <c r="B142" s="155" t="s">
        <v>579</v>
      </c>
      <c r="C142" s="126"/>
      <c r="D142" s="127"/>
      <c r="E142" s="57"/>
      <c r="F142" s="39"/>
      <c r="G142" s="39"/>
      <c r="H142" s="51" t="s">
        <v>580</v>
      </c>
      <c r="I142" s="51"/>
      <c r="J142" s="52">
        <f>J143</f>
        <v>0</v>
      </c>
      <c r="K142" s="52">
        <f>K143</f>
        <v>0</v>
      </c>
    </row>
    <row r="143" spans="1:11" s="41" customFormat="1" ht="12.75" customHeight="1" hidden="1">
      <c r="A143" s="15"/>
      <c r="B143" s="128" t="s">
        <v>189</v>
      </c>
      <c r="C143" s="129"/>
      <c r="D143" s="130"/>
      <c r="E143" s="57"/>
      <c r="F143" s="39"/>
      <c r="G143" s="39"/>
      <c r="H143" s="51" t="s">
        <v>580</v>
      </c>
      <c r="I143" s="51" t="s">
        <v>26</v>
      </c>
      <c r="J143" s="52">
        <f>J144</f>
        <v>0</v>
      </c>
      <c r="K143" s="52">
        <f>K144</f>
        <v>0</v>
      </c>
    </row>
    <row r="144" spans="1:11" s="41" customFormat="1" ht="13.5" customHeight="1" hidden="1">
      <c r="A144" s="15"/>
      <c r="B144" s="128" t="s">
        <v>261</v>
      </c>
      <c r="C144" s="129"/>
      <c r="D144" s="130"/>
      <c r="E144" s="57"/>
      <c r="F144" s="39"/>
      <c r="G144" s="39"/>
      <c r="H144" s="51" t="s">
        <v>580</v>
      </c>
      <c r="I144" s="51" t="s">
        <v>425</v>
      </c>
      <c r="J144" s="52">
        <v>0</v>
      </c>
      <c r="K144" s="52">
        <v>0</v>
      </c>
    </row>
    <row r="145" spans="1:11" s="41" customFormat="1" ht="11.25">
      <c r="A145" s="15"/>
      <c r="B145" s="142" t="s">
        <v>226</v>
      </c>
      <c r="C145" s="143"/>
      <c r="D145" s="144"/>
      <c r="E145" s="57"/>
      <c r="F145" s="39"/>
      <c r="G145" s="39"/>
      <c r="H145" s="39" t="s">
        <v>326</v>
      </c>
      <c r="I145" s="39"/>
      <c r="J145" s="40">
        <f>J146+J235+J260+J276</f>
        <v>25805.800000000003</v>
      </c>
      <c r="K145" s="40">
        <f>K146+K235+K260+K276</f>
        <v>26203</v>
      </c>
    </row>
    <row r="146" spans="1:11" s="41" customFormat="1" ht="24" customHeight="1">
      <c r="A146" s="15"/>
      <c r="B146" s="142" t="s">
        <v>160</v>
      </c>
      <c r="C146" s="143"/>
      <c r="D146" s="144"/>
      <c r="E146" s="58"/>
      <c r="F146" s="39" t="s">
        <v>11</v>
      </c>
      <c r="G146" s="39" t="s">
        <v>13</v>
      </c>
      <c r="H146" s="39" t="s">
        <v>327</v>
      </c>
      <c r="I146" s="39"/>
      <c r="J146" s="40">
        <f>J156+J159+J163+J169+J176+J221+J224+J227+J230+J233</f>
        <v>16108.900000000001</v>
      </c>
      <c r="K146" s="40">
        <f>K156+K159+K163+K169+K176+K221+K224+K227+K230</f>
        <v>15858.900000000001</v>
      </c>
    </row>
    <row r="147" spans="1:11" s="41" customFormat="1" ht="6" customHeight="1" hidden="1">
      <c r="A147" s="15"/>
      <c r="B147" s="125" t="s">
        <v>116</v>
      </c>
      <c r="C147" s="126"/>
      <c r="D147" s="127"/>
      <c r="E147" s="58"/>
      <c r="F147" s="39"/>
      <c r="G147" s="39"/>
      <c r="H147" s="51" t="s">
        <v>295</v>
      </c>
      <c r="I147" s="51"/>
      <c r="J147" s="52">
        <f>J148</f>
        <v>0</v>
      </c>
      <c r="K147" s="52">
        <f>K148</f>
        <v>0</v>
      </c>
    </row>
    <row r="148" spans="1:11" s="41" customFormat="1" ht="17.25" customHeight="1" hidden="1">
      <c r="A148" s="15"/>
      <c r="B148" s="125" t="s">
        <v>187</v>
      </c>
      <c r="C148" s="126"/>
      <c r="D148" s="127"/>
      <c r="E148" s="58"/>
      <c r="F148" s="39"/>
      <c r="G148" s="39"/>
      <c r="H148" s="51" t="s">
        <v>295</v>
      </c>
      <c r="I148" s="51" t="s">
        <v>186</v>
      </c>
      <c r="J148" s="52">
        <f>J149</f>
        <v>0</v>
      </c>
      <c r="K148" s="52">
        <f>K149</f>
        <v>0</v>
      </c>
    </row>
    <row r="149" spans="1:11" s="41" customFormat="1" ht="17.25" customHeight="1" hidden="1">
      <c r="A149" s="15"/>
      <c r="B149" s="125" t="s">
        <v>501</v>
      </c>
      <c r="C149" s="126"/>
      <c r="D149" s="127"/>
      <c r="E149" s="58"/>
      <c r="F149" s="39"/>
      <c r="G149" s="39"/>
      <c r="H149" s="51" t="s">
        <v>295</v>
      </c>
      <c r="I149" s="51" t="s">
        <v>500</v>
      </c>
      <c r="J149" s="52">
        <v>0</v>
      </c>
      <c r="K149" s="52">
        <v>0</v>
      </c>
    </row>
    <row r="150" spans="1:11" s="41" customFormat="1" ht="2.25" customHeight="1" hidden="1">
      <c r="A150" s="15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s="41" customFormat="1" ht="36.75" customHeight="1" hidden="1">
      <c r="A151" s="15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s="41" customFormat="1" ht="11.25" hidden="1">
      <c r="A152" s="15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s="41" customFormat="1" ht="25.5" customHeight="1" hidden="1">
      <c r="A153" s="15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s="41" customFormat="1" ht="11.25" hidden="1">
      <c r="A154" s="15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s="41" customFormat="1" ht="35.25" customHeight="1">
      <c r="A155" s="15"/>
      <c r="B155" s="134" t="s">
        <v>120</v>
      </c>
      <c r="C155" s="135"/>
      <c r="D155" s="136"/>
      <c r="E155" s="58"/>
      <c r="F155" s="51" t="s">
        <v>11</v>
      </c>
      <c r="G155" s="51" t="s">
        <v>35</v>
      </c>
      <c r="H155" s="51" t="s">
        <v>329</v>
      </c>
      <c r="I155" s="39"/>
      <c r="J155" s="52">
        <f>J158+J159+J163+J169</f>
        <v>11346.900000000001</v>
      </c>
      <c r="K155" s="52">
        <f>K158+K159+K163+K169</f>
        <v>11346.900000000001</v>
      </c>
    </row>
    <row r="156" spans="1:11" s="41" customFormat="1" ht="24" customHeight="1">
      <c r="A156" s="15"/>
      <c r="B156" s="125" t="s">
        <v>220</v>
      </c>
      <c r="C156" s="126"/>
      <c r="D156" s="127"/>
      <c r="E156" s="57"/>
      <c r="F156" s="51" t="s">
        <v>23</v>
      </c>
      <c r="G156" s="51" t="s">
        <v>11</v>
      </c>
      <c r="H156" s="51" t="s">
        <v>330</v>
      </c>
      <c r="I156" s="51"/>
      <c r="J156" s="52">
        <f>J157</f>
        <v>4764.8</v>
      </c>
      <c r="K156" s="52">
        <f>K157</f>
        <v>4764.8</v>
      </c>
    </row>
    <row r="157" spans="1:11" s="41" customFormat="1" ht="11.25">
      <c r="A157" s="15"/>
      <c r="B157" s="125" t="s">
        <v>189</v>
      </c>
      <c r="C157" s="126"/>
      <c r="D157" s="127"/>
      <c r="E157" s="57"/>
      <c r="F157" s="51" t="s">
        <v>23</v>
      </c>
      <c r="G157" s="51" t="s">
        <v>11</v>
      </c>
      <c r="H157" s="51" t="s">
        <v>330</v>
      </c>
      <c r="I157" s="51" t="s">
        <v>26</v>
      </c>
      <c r="J157" s="52">
        <f>J158</f>
        <v>4764.8</v>
      </c>
      <c r="K157" s="52">
        <f>K158</f>
        <v>4764.8</v>
      </c>
    </row>
    <row r="158" spans="1:11" s="41" customFormat="1" ht="11.25" hidden="1">
      <c r="A158" s="15"/>
      <c r="B158" s="125" t="s">
        <v>197</v>
      </c>
      <c r="C158" s="126"/>
      <c r="D158" s="127"/>
      <c r="E158" s="57"/>
      <c r="F158" s="51" t="s">
        <v>23</v>
      </c>
      <c r="G158" s="51" t="s">
        <v>11</v>
      </c>
      <c r="H158" s="51" t="s">
        <v>330</v>
      </c>
      <c r="I158" s="51" t="s">
        <v>196</v>
      </c>
      <c r="J158" s="52">
        <v>4764.8</v>
      </c>
      <c r="K158" s="52">
        <v>4764.8</v>
      </c>
    </row>
    <row r="159" spans="1:11" s="41" customFormat="1" ht="0.75" customHeight="1" hidden="1">
      <c r="A159" s="15"/>
      <c r="B159" s="209" t="s">
        <v>622</v>
      </c>
      <c r="C159" s="210"/>
      <c r="D159" s="211"/>
      <c r="E159" s="57"/>
      <c r="F159" s="51"/>
      <c r="G159" s="51"/>
      <c r="H159" s="89" t="s">
        <v>623</v>
      </c>
      <c r="I159" s="51"/>
      <c r="J159" s="42">
        <f>J160</f>
        <v>0</v>
      </c>
      <c r="K159" s="42">
        <f>K160</f>
        <v>0</v>
      </c>
    </row>
    <row r="160" spans="1:11" s="41" customFormat="1" ht="12.75" hidden="1">
      <c r="A160" s="15"/>
      <c r="B160" s="128" t="s">
        <v>189</v>
      </c>
      <c r="C160" s="129"/>
      <c r="D160" s="130"/>
      <c r="E160" s="57"/>
      <c r="F160" s="51"/>
      <c r="G160" s="51"/>
      <c r="H160" s="90">
        <v>6310060440</v>
      </c>
      <c r="I160" s="51" t="s">
        <v>26</v>
      </c>
      <c r="J160" s="52">
        <f>J161</f>
        <v>0</v>
      </c>
      <c r="K160" s="52">
        <f>K161</f>
        <v>0</v>
      </c>
    </row>
    <row r="161" spans="1:11" s="41" customFormat="1" ht="12.75" hidden="1">
      <c r="A161" s="15"/>
      <c r="B161" s="97" t="s">
        <v>271</v>
      </c>
      <c r="C161" s="106"/>
      <c r="D161" s="107"/>
      <c r="E161" s="57"/>
      <c r="F161" s="51"/>
      <c r="G161" s="51"/>
      <c r="H161" s="90">
        <v>6310060440</v>
      </c>
      <c r="I161" s="51" t="s">
        <v>273</v>
      </c>
      <c r="J161" s="52">
        <v>0</v>
      </c>
      <c r="K161" s="52">
        <v>0</v>
      </c>
    </row>
    <row r="162" spans="1:11" s="41" customFormat="1" ht="11.25" hidden="1">
      <c r="A162" s="15"/>
      <c r="B162" s="97"/>
      <c r="C162" s="98"/>
      <c r="D162" s="99"/>
      <c r="E162" s="57"/>
      <c r="F162" s="51"/>
      <c r="G162" s="51"/>
      <c r="H162" s="51"/>
      <c r="I162" s="51"/>
      <c r="J162" s="52"/>
      <c r="K162" s="52"/>
    </row>
    <row r="163" spans="1:11" s="41" customFormat="1" ht="38.25" customHeight="1">
      <c r="A163" s="15"/>
      <c r="B163" s="125" t="s">
        <v>83</v>
      </c>
      <c r="C163" s="126"/>
      <c r="D163" s="127"/>
      <c r="E163" s="57"/>
      <c r="F163" s="51" t="s">
        <v>11</v>
      </c>
      <c r="G163" s="51" t="s">
        <v>35</v>
      </c>
      <c r="H163" s="51" t="s">
        <v>331</v>
      </c>
      <c r="I163" s="39"/>
      <c r="J163" s="52">
        <f>J164</f>
        <v>231</v>
      </c>
      <c r="K163" s="52">
        <f>K164</f>
        <v>231</v>
      </c>
    </row>
    <row r="164" spans="1:11" s="41" customFormat="1" ht="11.25">
      <c r="A164" s="15"/>
      <c r="B164" s="125" t="s">
        <v>217</v>
      </c>
      <c r="C164" s="126"/>
      <c r="D164" s="127"/>
      <c r="E164" s="58"/>
      <c r="F164" s="39"/>
      <c r="G164" s="39"/>
      <c r="H164" s="51" t="s">
        <v>331</v>
      </c>
      <c r="I164" s="51" t="s">
        <v>26</v>
      </c>
      <c r="J164" s="52">
        <f>J165</f>
        <v>231</v>
      </c>
      <c r="K164" s="52">
        <f>K165</f>
        <v>231</v>
      </c>
    </row>
    <row r="165" spans="1:11" s="41" customFormat="1" ht="11.25" hidden="1">
      <c r="A165" s="15"/>
      <c r="B165" s="125" t="s">
        <v>99</v>
      </c>
      <c r="C165" s="126"/>
      <c r="D165" s="127"/>
      <c r="E165" s="58"/>
      <c r="F165" s="39"/>
      <c r="G165" s="39"/>
      <c r="H165" s="51" t="s">
        <v>331</v>
      </c>
      <c r="I165" s="51" t="s">
        <v>98</v>
      </c>
      <c r="J165" s="52">
        <v>231</v>
      </c>
      <c r="K165" s="52">
        <v>231</v>
      </c>
    </row>
    <row r="166" spans="1:11" s="41" customFormat="1" ht="22.5" customHeight="1" hidden="1">
      <c r="A166" s="15"/>
      <c r="B166" s="134" t="s">
        <v>476</v>
      </c>
      <c r="C166" s="135"/>
      <c r="D166" s="136"/>
      <c r="E166" s="57"/>
      <c r="F166" s="51" t="s">
        <v>11</v>
      </c>
      <c r="G166" s="51" t="s">
        <v>13</v>
      </c>
      <c r="H166" s="51" t="s">
        <v>477</v>
      </c>
      <c r="I166" s="51"/>
      <c r="J166" s="52">
        <f>J167</f>
        <v>0</v>
      </c>
      <c r="K166" s="52">
        <f>K167</f>
        <v>0</v>
      </c>
    </row>
    <row r="167" spans="1:11" s="41" customFormat="1" ht="22.5" customHeight="1" hidden="1">
      <c r="A167" s="15"/>
      <c r="B167" s="128" t="s">
        <v>189</v>
      </c>
      <c r="C167" s="129"/>
      <c r="D167" s="130"/>
      <c r="E167" s="57"/>
      <c r="F167" s="51"/>
      <c r="G167" s="51"/>
      <c r="H167" s="51" t="s">
        <v>477</v>
      </c>
      <c r="I167" s="51" t="s">
        <v>26</v>
      </c>
      <c r="J167" s="52">
        <f>J168</f>
        <v>0</v>
      </c>
      <c r="K167" s="52">
        <f>K168</f>
        <v>0</v>
      </c>
    </row>
    <row r="168" spans="1:11" s="41" customFormat="1" ht="19.5" customHeight="1" hidden="1">
      <c r="A168" s="15"/>
      <c r="B168" s="151" t="s">
        <v>261</v>
      </c>
      <c r="C168" s="152"/>
      <c r="D168" s="153"/>
      <c r="E168" s="57"/>
      <c r="F168" s="51"/>
      <c r="G168" s="51"/>
      <c r="H168" s="51" t="s">
        <v>477</v>
      </c>
      <c r="I168" s="51" t="s">
        <v>425</v>
      </c>
      <c r="J168" s="52">
        <v>0</v>
      </c>
      <c r="K168" s="52">
        <v>0</v>
      </c>
    </row>
    <row r="169" spans="1:11" s="41" customFormat="1" ht="47.25" customHeight="1">
      <c r="A169" s="15"/>
      <c r="B169" s="125" t="s">
        <v>415</v>
      </c>
      <c r="C169" s="126"/>
      <c r="D169" s="127"/>
      <c r="E169" s="58"/>
      <c r="F169" s="39"/>
      <c r="G169" s="39"/>
      <c r="H169" s="51" t="s">
        <v>328</v>
      </c>
      <c r="I169" s="51"/>
      <c r="J169" s="52">
        <f>J170+J172</f>
        <v>6351.1</v>
      </c>
      <c r="K169" s="52">
        <f>K170+K172</f>
        <v>6351.1</v>
      </c>
    </row>
    <row r="170" spans="1:11" s="41" customFormat="1" ht="48.75" customHeight="1">
      <c r="A170" s="15"/>
      <c r="B170" s="125" t="s">
        <v>179</v>
      </c>
      <c r="C170" s="126"/>
      <c r="D170" s="127"/>
      <c r="E170" s="57"/>
      <c r="F170" s="51"/>
      <c r="G170" s="51"/>
      <c r="H170" s="51" t="s">
        <v>328</v>
      </c>
      <c r="I170" s="51" t="s">
        <v>181</v>
      </c>
      <c r="J170" s="52">
        <f>J171</f>
        <v>349</v>
      </c>
      <c r="K170" s="52">
        <f>K171</f>
        <v>349</v>
      </c>
    </row>
    <row r="171" spans="1:11" s="41" customFormat="1" ht="0.75" customHeight="1" hidden="1">
      <c r="A171" s="15"/>
      <c r="B171" s="139" t="s">
        <v>190</v>
      </c>
      <c r="C171" s="140"/>
      <c r="D171" s="141"/>
      <c r="E171" s="57"/>
      <c r="F171" s="51"/>
      <c r="G171" s="51"/>
      <c r="H171" s="51" t="s">
        <v>328</v>
      </c>
      <c r="I171" s="51" t="s">
        <v>191</v>
      </c>
      <c r="J171" s="52">
        <v>349</v>
      </c>
      <c r="K171" s="52">
        <v>349</v>
      </c>
    </row>
    <row r="172" spans="1:11" s="41" customFormat="1" ht="25.5" customHeight="1">
      <c r="A172" s="15"/>
      <c r="B172" s="139" t="s">
        <v>192</v>
      </c>
      <c r="C172" s="140"/>
      <c r="D172" s="141"/>
      <c r="E172" s="57"/>
      <c r="F172" s="51"/>
      <c r="G172" s="51"/>
      <c r="H172" s="51" t="s">
        <v>328</v>
      </c>
      <c r="I172" s="51" t="s">
        <v>194</v>
      </c>
      <c r="J172" s="52">
        <f>J173</f>
        <v>6002.1</v>
      </c>
      <c r="K172" s="52">
        <f>K173</f>
        <v>6002.1</v>
      </c>
    </row>
    <row r="173" spans="1:11" s="41" customFormat="1" ht="0.75" customHeight="1" hidden="1">
      <c r="A173" s="15"/>
      <c r="B173" s="139" t="s">
        <v>193</v>
      </c>
      <c r="C173" s="140"/>
      <c r="D173" s="141"/>
      <c r="E173" s="57"/>
      <c r="F173" s="51"/>
      <c r="G173" s="51"/>
      <c r="H173" s="51" t="s">
        <v>328</v>
      </c>
      <c r="I173" s="51" t="s">
        <v>195</v>
      </c>
      <c r="J173" s="52">
        <v>6002.1</v>
      </c>
      <c r="K173" s="52">
        <v>6002.1</v>
      </c>
    </row>
    <row r="174" spans="1:11" s="41" customFormat="1" ht="27.75" customHeight="1" hidden="1">
      <c r="A174" s="15"/>
      <c r="B174" s="125" t="s">
        <v>252</v>
      </c>
      <c r="C174" s="126"/>
      <c r="D174" s="127"/>
      <c r="E174" s="57"/>
      <c r="F174" s="51"/>
      <c r="G174" s="51"/>
      <c r="H174" s="51" t="s">
        <v>453</v>
      </c>
      <c r="I174" s="51"/>
      <c r="J174" s="52">
        <f>J175</f>
        <v>0</v>
      </c>
      <c r="K174" s="52">
        <f>K175</f>
        <v>0</v>
      </c>
    </row>
    <row r="175" spans="1:11" s="41" customFormat="1" ht="27.75" customHeight="1" hidden="1">
      <c r="A175" s="15"/>
      <c r="B175" s="125" t="s">
        <v>253</v>
      </c>
      <c r="C175" s="126"/>
      <c r="D175" s="127"/>
      <c r="E175" s="57"/>
      <c r="F175" s="51" t="s">
        <v>11</v>
      </c>
      <c r="G175" s="51" t="s">
        <v>13</v>
      </c>
      <c r="H175" s="51" t="s">
        <v>453</v>
      </c>
      <c r="I175" s="51" t="s">
        <v>254</v>
      </c>
      <c r="J175" s="52">
        <v>0</v>
      </c>
      <c r="K175" s="52">
        <v>0</v>
      </c>
    </row>
    <row r="176" spans="1:11" s="41" customFormat="1" ht="23.25" customHeight="1">
      <c r="A176" s="15"/>
      <c r="B176" s="125" t="s">
        <v>151</v>
      </c>
      <c r="C176" s="126"/>
      <c r="D176" s="127"/>
      <c r="E176" s="57"/>
      <c r="F176" s="51" t="s">
        <v>11</v>
      </c>
      <c r="G176" s="51" t="s">
        <v>18</v>
      </c>
      <c r="H176" s="51" t="s">
        <v>332</v>
      </c>
      <c r="I176" s="51"/>
      <c r="J176" s="52">
        <f>J219+J215+J217</f>
        <v>500</v>
      </c>
      <c r="K176" s="52">
        <f>K219+K215+K217</f>
        <v>500</v>
      </c>
    </row>
    <row r="177" spans="1:11" s="41" customFormat="1" ht="25.5" customHeight="1" hidden="1">
      <c r="A177" s="15"/>
      <c r="B177" s="125" t="s">
        <v>73</v>
      </c>
      <c r="C177" s="126"/>
      <c r="D177" s="127"/>
      <c r="E177" s="57"/>
      <c r="F177" s="51" t="s">
        <v>11</v>
      </c>
      <c r="G177" s="51" t="s">
        <v>18</v>
      </c>
      <c r="H177" s="51" t="s">
        <v>150</v>
      </c>
      <c r="I177" s="51" t="s">
        <v>91</v>
      </c>
      <c r="J177" s="52">
        <v>300</v>
      </c>
      <c r="K177" s="52">
        <v>300</v>
      </c>
    </row>
    <row r="178" spans="1:11" s="41" customFormat="1" ht="25.5" customHeight="1" hidden="1">
      <c r="A178" s="44"/>
      <c r="B178" s="142" t="s">
        <v>76</v>
      </c>
      <c r="C178" s="143"/>
      <c r="D178" s="144"/>
      <c r="E178" s="61"/>
      <c r="F178" s="39" t="s">
        <v>11</v>
      </c>
      <c r="G178" s="51" t="s">
        <v>35</v>
      </c>
      <c r="H178" s="39"/>
      <c r="I178" s="39"/>
      <c r="J178" s="42" t="e">
        <f>J179+#REF!+#REF!</f>
        <v>#REF!</v>
      </c>
      <c r="K178" s="42" t="e">
        <f>K179+#REF!+#REF!</f>
        <v>#REF!</v>
      </c>
    </row>
    <row r="179" spans="1:11" s="41" customFormat="1" ht="25.5" customHeight="1" hidden="1">
      <c r="A179" s="15"/>
      <c r="B179" s="125" t="s">
        <v>40</v>
      </c>
      <c r="C179" s="126"/>
      <c r="D179" s="127"/>
      <c r="E179" s="57"/>
      <c r="F179" s="51" t="s">
        <v>11</v>
      </c>
      <c r="G179" s="51" t="s">
        <v>35</v>
      </c>
      <c r="H179" s="51" t="s">
        <v>142</v>
      </c>
      <c r="I179" s="51"/>
      <c r="J179" s="52" t="e">
        <f>J180+#REF!</f>
        <v>#REF!</v>
      </c>
      <c r="K179" s="52" t="e">
        <f>K180+#REF!</f>
        <v>#REF!</v>
      </c>
    </row>
    <row r="180" spans="1:11" s="41" customFormat="1" ht="25.5" customHeight="1" hidden="1">
      <c r="A180" s="15"/>
      <c r="B180" s="125" t="s">
        <v>130</v>
      </c>
      <c r="C180" s="126"/>
      <c r="D180" s="127"/>
      <c r="E180" s="57"/>
      <c r="F180" s="51" t="s">
        <v>11</v>
      </c>
      <c r="G180" s="51" t="s">
        <v>35</v>
      </c>
      <c r="H180" s="51" t="s">
        <v>143</v>
      </c>
      <c r="I180" s="51"/>
      <c r="J180" s="52" t="e">
        <f>J181+J182+#REF!+#REF!+#REF!</f>
        <v>#REF!</v>
      </c>
      <c r="K180" s="52" t="e">
        <f>K181+K182+#REF!+#REF!+#REF!</f>
        <v>#REF!</v>
      </c>
    </row>
    <row r="181" spans="1:11" s="41" customFormat="1" ht="25.5" customHeight="1" hidden="1">
      <c r="A181" s="15"/>
      <c r="B181" s="125" t="s">
        <v>178</v>
      </c>
      <c r="C181" s="126"/>
      <c r="D181" s="127"/>
      <c r="E181" s="57"/>
      <c r="F181" s="51" t="s">
        <v>11</v>
      </c>
      <c r="G181" s="51" t="s">
        <v>35</v>
      </c>
      <c r="H181" s="51" t="s">
        <v>143</v>
      </c>
      <c r="I181" s="51" t="s">
        <v>85</v>
      </c>
      <c r="J181" s="52">
        <v>1074</v>
      </c>
      <c r="K181" s="52">
        <v>1074</v>
      </c>
    </row>
    <row r="182" spans="1:11" s="41" customFormat="1" ht="25.5" customHeight="1" hidden="1">
      <c r="A182" s="15"/>
      <c r="B182" s="125" t="s">
        <v>86</v>
      </c>
      <c r="C182" s="126"/>
      <c r="D182" s="127"/>
      <c r="E182" s="57"/>
      <c r="F182" s="51" t="s">
        <v>11</v>
      </c>
      <c r="G182" s="51" t="s">
        <v>35</v>
      </c>
      <c r="H182" s="51" t="s">
        <v>143</v>
      </c>
      <c r="I182" s="51" t="s">
        <v>87</v>
      </c>
      <c r="J182" s="52">
        <v>173.1</v>
      </c>
      <c r="K182" s="52">
        <v>173.1</v>
      </c>
    </row>
    <row r="183" spans="1:11" s="41" customFormat="1" ht="25.5" customHeight="1" hidden="1">
      <c r="A183" s="15"/>
      <c r="B183" s="134" t="s">
        <v>120</v>
      </c>
      <c r="C183" s="135"/>
      <c r="D183" s="136"/>
      <c r="E183" s="58"/>
      <c r="F183" s="51" t="s">
        <v>11</v>
      </c>
      <c r="G183" s="51" t="s">
        <v>35</v>
      </c>
      <c r="H183" s="51" t="s">
        <v>173</v>
      </c>
      <c r="I183" s="51"/>
      <c r="J183" s="52">
        <f>J184</f>
        <v>271.6</v>
      </c>
      <c r="K183" s="52">
        <f>K184</f>
        <v>271.6</v>
      </c>
    </row>
    <row r="184" spans="1:11" s="41" customFormat="1" ht="25.5" customHeight="1" hidden="1">
      <c r="A184" s="15"/>
      <c r="B184" s="125" t="s">
        <v>83</v>
      </c>
      <c r="C184" s="126"/>
      <c r="D184" s="127"/>
      <c r="E184" s="57"/>
      <c r="F184" s="51" t="s">
        <v>11</v>
      </c>
      <c r="G184" s="51" t="s">
        <v>35</v>
      </c>
      <c r="H184" s="51" t="s">
        <v>175</v>
      </c>
      <c r="I184" s="51"/>
      <c r="J184" s="52">
        <f>J186</f>
        <v>271.6</v>
      </c>
      <c r="K184" s="52">
        <f>K186</f>
        <v>271.6</v>
      </c>
    </row>
    <row r="185" spans="1:11" s="41" customFormat="1" ht="25.5" customHeight="1" hidden="1">
      <c r="A185" s="15"/>
      <c r="B185" s="125" t="s">
        <v>114</v>
      </c>
      <c r="C185" s="126"/>
      <c r="D185" s="127"/>
      <c r="E185" s="57"/>
      <c r="F185" s="51" t="s">
        <v>11</v>
      </c>
      <c r="G185" s="51" t="s">
        <v>35</v>
      </c>
      <c r="H185" s="51" t="s">
        <v>115</v>
      </c>
      <c r="I185" s="51"/>
      <c r="J185" s="52" t="e">
        <f>#REF!</f>
        <v>#REF!</v>
      </c>
      <c r="K185" s="52" t="e">
        <f>#REF!</f>
        <v>#REF!</v>
      </c>
    </row>
    <row r="186" spans="1:11" s="41" customFormat="1" ht="25.5" customHeight="1" hidden="1">
      <c r="A186" s="15"/>
      <c r="B186" s="125" t="s">
        <v>99</v>
      </c>
      <c r="C186" s="126"/>
      <c r="D186" s="127"/>
      <c r="E186" s="57"/>
      <c r="F186" s="51" t="s">
        <v>11</v>
      </c>
      <c r="G186" s="51" t="s">
        <v>35</v>
      </c>
      <c r="H186" s="51" t="s">
        <v>175</v>
      </c>
      <c r="I186" s="51" t="s">
        <v>98</v>
      </c>
      <c r="J186" s="52">
        <v>271.6</v>
      </c>
      <c r="K186" s="52">
        <v>271.6</v>
      </c>
    </row>
    <row r="187" spans="1:11" s="41" customFormat="1" ht="25.5" customHeight="1" hidden="1">
      <c r="A187" s="45"/>
      <c r="B187" s="125" t="s">
        <v>47</v>
      </c>
      <c r="C187" s="126"/>
      <c r="D187" s="127"/>
      <c r="E187" s="58"/>
      <c r="F187" s="51" t="s">
        <v>12</v>
      </c>
      <c r="G187" s="51" t="s">
        <v>22</v>
      </c>
      <c r="H187" s="51"/>
      <c r="I187" s="39"/>
      <c r="J187" s="42">
        <f aca="true" t="shared" si="0" ref="J187:K190">J188</f>
        <v>0</v>
      </c>
      <c r="K187" s="42">
        <f t="shared" si="0"/>
        <v>0</v>
      </c>
    </row>
    <row r="188" spans="1:11" s="41" customFormat="1" ht="25.5" customHeight="1" hidden="1">
      <c r="A188" s="45"/>
      <c r="B188" s="125" t="s">
        <v>48</v>
      </c>
      <c r="C188" s="126"/>
      <c r="D188" s="127"/>
      <c r="E188" s="58"/>
      <c r="F188" s="51" t="s">
        <v>12</v>
      </c>
      <c r="G188" s="51" t="s">
        <v>22</v>
      </c>
      <c r="H188" s="51" t="s">
        <v>49</v>
      </c>
      <c r="I188" s="51"/>
      <c r="J188" s="52">
        <f t="shared" si="0"/>
        <v>0</v>
      </c>
      <c r="K188" s="52">
        <f t="shared" si="0"/>
        <v>0</v>
      </c>
    </row>
    <row r="189" spans="1:11" s="41" customFormat="1" ht="25.5" customHeight="1" hidden="1">
      <c r="A189" s="45"/>
      <c r="B189" s="125" t="s">
        <v>50</v>
      </c>
      <c r="C189" s="126"/>
      <c r="D189" s="127"/>
      <c r="E189" s="58"/>
      <c r="F189" s="51" t="s">
        <v>12</v>
      </c>
      <c r="G189" s="51" t="s">
        <v>22</v>
      </c>
      <c r="H189" s="51" t="s">
        <v>51</v>
      </c>
      <c r="I189" s="51"/>
      <c r="J189" s="52">
        <f t="shared" si="0"/>
        <v>0</v>
      </c>
      <c r="K189" s="52">
        <f t="shared" si="0"/>
        <v>0</v>
      </c>
    </row>
    <row r="190" spans="1:11" s="41" customFormat="1" ht="25.5" customHeight="1" hidden="1">
      <c r="A190" s="45"/>
      <c r="B190" s="125" t="s">
        <v>52</v>
      </c>
      <c r="C190" s="126"/>
      <c r="D190" s="127"/>
      <c r="E190" s="58"/>
      <c r="F190" s="51" t="s">
        <v>12</v>
      </c>
      <c r="G190" s="51" t="s">
        <v>22</v>
      </c>
      <c r="H190" s="51" t="s">
        <v>51</v>
      </c>
      <c r="I190" s="51"/>
      <c r="J190" s="52">
        <f t="shared" si="0"/>
        <v>0</v>
      </c>
      <c r="K190" s="52">
        <f t="shared" si="0"/>
        <v>0</v>
      </c>
    </row>
    <row r="191" spans="1:11" s="41" customFormat="1" ht="25.5" customHeight="1" hidden="1">
      <c r="A191" s="45"/>
      <c r="B191" s="196" t="s">
        <v>31</v>
      </c>
      <c r="C191" s="197"/>
      <c r="D191" s="198"/>
      <c r="E191" s="58"/>
      <c r="F191" s="39" t="s">
        <v>32</v>
      </c>
      <c r="G191" s="39" t="s">
        <v>21</v>
      </c>
      <c r="H191" s="39"/>
      <c r="I191" s="51" t="s">
        <v>53</v>
      </c>
      <c r="J191" s="52">
        <v>0</v>
      </c>
      <c r="K191" s="52">
        <v>0</v>
      </c>
    </row>
    <row r="192" spans="1:11" s="41" customFormat="1" ht="25.5" customHeight="1" hidden="1">
      <c r="A192" s="15"/>
      <c r="B192" s="125" t="s">
        <v>33</v>
      </c>
      <c r="C192" s="126"/>
      <c r="D192" s="127"/>
      <c r="E192" s="58"/>
      <c r="F192" s="51" t="s">
        <v>32</v>
      </c>
      <c r="G192" s="51" t="s">
        <v>11</v>
      </c>
      <c r="H192" s="51"/>
      <c r="I192" s="39"/>
      <c r="J192" s="42">
        <f>J196+J194</f>
        <v>0</v>
      </c>
      <c r="K192" s="42">
        <f>K196+K194</f>
        <v>0</v>
      </c>
    </row>
    <row r="193" spans="1:11" s="41" customFormat="1" ht="25.5" customHeight="1" hidden="1">
      <c r="A193" s="15"/>
      <c r="B193" s="125" t="s">
        <v>54</v>
      </c>
      <c r="C193" s="126"/>
      <c r="D193" s="127"/>
      <c r="E193" s="58"/>
      <c r="F193" s="51" t="s">
        <v>32</v>
      </c>
      <c r="G193" s="51" t="s">
        <v>11</v>
      </c>
      <c r="H193" s="51" t="s">
        <v>55</v>
      </c>
      <c r="I193" s="51"/>
      <c r="J193" s="52">
        <f>J194</f>
        <v>0</v>
      </c>
      <c r="K193" s="52">
        <f>K194</f>
        <v>0</v>
      </c>
    </row>
    <row r="194" spans="1:11" s="41" customFormat="1" ht="25.5" customHeight="1" hidden="1">
      <c r="A194" s="15"/>
      <c r="B194" s="125" t="s">
        <v>52</v>
      </c>
      <c r="C194" s="126"/>
      <c r="D194" s="127"/>
      <c r="E194" s="58"/>
      <c r="F194" s="51" t="s">
        <v>32</v>
      </c>
      <c r="G194" s="51" t="s">
        <v>11</v>
      </c>
      <c r="H194" s="51" t="s">
        <v>55</v>
      </c>
      <c r="I194" s="51"/>
      <c r="J194" s="52">
        <f>J195</f>
        <v>0</v>
      </c>
      <c r="K194" s="52">
        <f>K195</f>
        <v>0</v>
      </c>
    </row>
    <row r="195" spans="1:11" s="41" customFormat="1" ht="25.5" customHeight="1" hidden="1">
      <c r="A195" s="15"/>
      <c r="B195" s="125" t="s">
        <v>42</v>
      </c>
      <c r="C195" s="126"/>
      <c r="D195" s="127"/>
      <c r="E195" s="57"/>
      <c r="F195" s="51" t="s">
        <v>32</v>
      </c>
      <c r="G195" s="51" t="s">
        <v>14</v>
      </c>
      <c r="H195" s="51"/>
      <c r="I195" s="51" t="s">
        <v>53</v>
      </c>
      <c r="J195" s="52">
        <v>0</v>
      </c>
      <c r="K195" s="52">
        <v>0</v>
      </c>
    </row>
    <row r="196" spans="1:11" s="41" customFormat="1" ht="25.5" customHeight="1" hidden="1">
      <c r="A196" s="15"/>
      <c r="B196" s="125" t="s">
        <v>68</v>
      </c>
      <c r="C196" s="126"/>
      <c r="D196" s="127"/>
      <c r="E196" s="58"/>
      <c r="F196" s="51" t="s">
        <v>32</v>
      </c>
      <c r="G196" s="51" t="s">
        <v>14</v>
      </c>
      <c r="H196" s="51" t="s">
        <v>43</v>
      </c>
      <c r="I196" s="51"/>
      <c r="J196" s="52">
        <f>J197+J199</f>
        <v>0</v>
      </c>
      <c r="K196" s="52">
        <f>K197+K199</f>
        <v>0</v>
      </c>
    </row>
    <row r="197" spans="1:11" s="41" customFormat="1" ht="25.5" customHeight="1" hidden="1">
      <c r="A197" s="15"/>
      <c r="B197" s="125" t="s">
        <v>44</v>
      </c>
      <c r="C197" s="126"/>
      <c r="D197" s="127"/>
      <c r="E197" s="58"/>
      <c r="F197" s="51" t="s">
        <v>32</v>
      </c>
      <c r="G197" s="51" t="s">
        <v>14</v>
      </c>
      <c r="H197" s="51" t="s">
        <v>43</v>
      </c>
      <c r="I197" s="51"/>
      <c r="J197" s="52">
        <f>J198</f>
        <v>0</v>
      </c>
      <c r="K197" s="52">
        <f>K198</f>
        <v>0</v>
      </c>
    </row>
    <row r="198" spans="1:11" s="41" customFormat="1" ht="25.5" customHeight="1" hidden="1">
      <c r="A198" s="15"/>
      <c r="B198" s="125" t="s">
        <v>67</v>
      </c>
      <c r="C198" s="126"/>
      <c r="D198" s="127"/>
      <c r="E198" s="58"/>
      <c r="F198" s="51" t="s">
        <v>32</v>
      </c>
      <c r="G198" s="51" t="s">
        <v>14</v>
      </c>
      <c r="H198" s="51" t="s">
        <v>46</v>
      </c>
      <c r="I198" s="51" t="s">
        <v>45</v>
      </c>
      <c r="J198" s="52">
        <v>0</v>
      </c>
      <c r="K198" s="52">
        <v>0</v>
      </c>
    </row>
    <row r="199" spans="1:11" s="41" customFormat="1" ht="25.5" customHeight="1" hidden="1">
      <c r="A199" s="15"/>
      <c r="B199" s="125" t="s">
        <v>44</v>
      </c>
      <c r="C199" s="126"/>
      <c r="D199" s="127"/>
      <c r="E199" s="58"/>
      <c r="F199" s="51" t="s">
        <v>32</v>
      </c>
      <c r="G199" s="51" t="s">
        <v>14</v>
      </c>
      <c r="H199" s="51" t="s">
        <v>46</v>
      </c>
      <c r="I199" s="51"/>
      <c r="J199" s="52">
        <f>J200</f>
        <v>0</v>
      </c>
      <c r="K199" s="52">
        <f>K200</f>
        <v>0</v>
      </c>
    </row>
    <row r="200" spans="1:11" s="41" customFormat="1" ht="25.5" customHeight="1" hidden="1">
      <c r="A200" s="15"/>
      <c r="B200" s="145" t="s">
        <v>9</v>
      </c>
      <c r="C200" s="146"/>
      <c r="D200" s="147"/>
      <c r="E200" s="62"/>
      <c r="F200" s="63">
        <v>10</v>
      </c>
      <c r="G200" s="39" t="s">
        <v>21</v>
      </c>
      <c r="H200" s="51"/>
      <c r="I200" s="51" t="s">
        <v>45</v>
      </c>
      <c r="J200" s="52">
        <v>0</v>
      </c>
      <c r="K200" s="52">
        <v>0</v>
      </c>
    </row>
    <row r="201" spans="1:11" s="41" customFormat="1" ht="18" customHeight="1" hidden="1">
      <c r="A201" s="15"/>
      <c r="B201" s="142" t="s">
        <v>20</v>
      </c>
      <c r="C201" s="143"/>
      <c r="D201" s="144"/>
      <c r="E201" s="64"/>
      <c r="F201" s="65" t="s">
        <v>19</v>
      </c>
      <c r="G201" s="65" t="s">
        <v>17</v>
      </c>
      <c r="H201" s="51"/>
      <c r="I201" s="51"/>
      <c r="J201" s="52">
        <f>J202</f>
        <v>0</v>
      </c>
      <c r="K201" s="52">
        <f>K202</f>
        <v>0</v>
      </c>
    </row>
    <row r="202" spans="1:11" s="41" customFormat="1" ht="18" customHeight="1" hidden="1">
      <c r="A202" s="15"/>
      <c r="B202" s="125" t="s">
        <v>69</v>
      </c>
      <c r="C202" s="126"/>
      <c r="D202" s="127"/>
      <c r="E202" s="58"/>
      <c r="F202" s="51" t="s">
        <v>19</v>
      </c>
      <c r="G202" s="51" t="s">
        <v>17</v>
      </c>
      <c r="H202" s="51" t="s">
        <v>43</v>
      </c>
      <c r="I202" s="51"/>
      <c r="J202" s="52">
        <f>J203+J205+J207</f>
        <v>0</v>
      </c>
      <c r="K202" s="52">
        <f>K203+K205+K207</f>
        <v>0</v>
      </c>
    </row>
    <row r="203" spans="1:11" s="41" customFormat="1" ht="25.5" customHeight="1" hidden="1">
      <c r="A203" s="15"/>
      <c r="B203" s="125" t="s">
        <v>59</v>
      </c>
      <c r="C203" s="126"/>
      <c r="D203" s="127"/>
      <c r="E203" s="58"/>
      <c r="F203" s="51" t="s">
        <v>19</v>
      </c>
      <c r="G203" s="51" t="s">
        <v>17</v>
      </c>
      <c r="H203" s="51" t="s">
        <v>43</v>
      </c>
      <c r="I203" s="51"/>
      <c r="J203" s="52">
        <f>J204</f>
        <v>0</v>
      </c>
      <c r="K203" s="52">
        <f>K204</f>
        <v>0</v>
      </c>
    </row>
    <row r="204" spans="1:11" s="41" customFormat="1" ht="38.25" customHeight="1" hidden="1">
      <c r="A204" s="15"/>
      <c r="B204" s="125" t="s">
        <v>70</v>
      </c>
      <c r="C204" s="126"/>
      <c r="D204" s="127"/>
      <c r="E204" s="58"/>
      <c r="F204" s="51" t="s">
        <v>19</v>
      </c>
      <c r="G204" s="51" t="s">
        <v>17</v>
      </c>
      <c r="H204" s="51" t="s">
        <v>46</v>
      </c>
      <c r="I204" s="51" t="s">
        <v>60</v>
      </c>
      <c r="J204" s="52">
        <v>0</v>
      </c>
      <c r="K204" s="52">
        <v>0</v>
      </c>
    </row>
    <row r="205" spans="1:11" s="41" customFormat="1" ht="25.5" customHeight="1" hidden="1">
      <c r="A205" s="15"/>
      <c r="B205" s="125" t="s">
        <v>59</v>
      </c>
      <c r="C205" s="126"/>
      <c r="D205" s="127"/>
      <c r="E205" s="58"/>
      <c r="F205" s="51" t="s">
        <v>19</v>
      </c>
      <c r="G205" s="51" t="s">
        <v>17</v>
      </c>
      <c r="H205" s="51" t="s">
        <v>46</v>
      </c>
      <c r="I205" s="51"/>
      <c r="J205" s="52">
        <f>J206</f>
        <v>0</v>
      </c>
      <c r="K205" s="52">
        <f>K206</f>
        <v>0</v>
      </c>
    </row>
    <row r="206" spans="1:11" s="41" customFormat="1" ht="36" customHeight="1" hidden="1">
      <c r="A206" s="15"/>
      <c r="B206" s="125" t="s">
        <v>61</v>
      </c>
      <c r="C206" s="126"/>
      <c r="D206" s="127"/>
      <c r="E206" s="58"/>
      <c r="F206" s="51" t="s">
        <v>19</v>
      </c>
      <c r="G206" s="51" t="s">
        <v>17</v>
      </c>
      <c r="H206" s="51" t="s">
        <v>63</v>
      </c>
      <c r="I206" s="51" t="s">
        <v>60</v>
      </c>
      <c r="J206" s="52">
        <v>0</v>
      </c>
      <c r="K206" s="52">
        <v>0</v>
      </c>
    </row>
    <row r="207" spans="1:11" s="41" customFormat="1" ht="0.75" customHeight="1" hidden="1">
      <c r="A207" s="15"/>
      <c r="B207" s="125" t="s">
        <v>62</v>
      </c>
      <c r="C207" s="126"/>
      <c r="D207" s="127"/>
      <c r="E207" s="58"/>
      <c r="F207" s="51" t="s">
        <v>19</v>
      </c>
      <c r="G207" s="51" t="s">
        <v>17</v>
      </c>
      <c r="H207" s="51" t="s">
        <v>64</v>
      </c>
      <c r="I207" s="51"/>
      <c r="J207" s="52">
        <f aca="true" t="shared" si="1" ref="J207:K209">J208</f>
        <v>0</v>
      </c>
      <c r="K207" s="52">
        <f t="shared" si="1"/>
        <v>0</v>
      </c>
    </row>
    <row r="208" spans="1:11" s="41" customFormat="1" ht="21" customHeight="1" hidden="1">
      <c r="A208" s="15"/>
      <c r="B208" s="125" t="s">
        <v>65</v>
      </c>
      <c r="C208" s="126"/>
      <c r="D208" s="127"/>
      <c r="E208" s="58"/>
      <c r="F208" s="51" t="s">
        <v>19</v>
      </c>
      <c r="G208" s="51" t="s">
        <v>17</v>
      </c>
      <c r="H208" s="51" t="s">
        <v>66</v>
      </c>
      <c r="I208" s="51"/>
      <c r="J208" s="52">
        <f t="shared" si="1"/>
        <v>0</v>
      </c>
      <c r="K208" s="52">
        <f t="shared" si="1"/>
        <v>0</v>
      </c>
    </row>
    <row r="209" spans="1:11" s="41" customFormat="1" ht="24.75" customHeight="1" hidden="1">
      <c r="A209" s="15"/>
      <c r="B209" s="125" t="s">
        <v>52</v>
      </c>
      <c r="C209" s="126"/>
      <c r="D209" s="127"/>
      <c r="E209" s="58"/>
      <c r="F209" s="51" t="s">
        <v>19</v>
      </c>
      <c r="G209" s="51" t="s">
        <v>17</v>
      </c>
      <c r="H209" s="51" t="s">
        <v>66</v>
      </c>
      <c r="I209" s="51"/>
      <c r="J209" s="52">
        <f t="shared" si="1"/>
        <v>0</v>
      </c>
      <c r="K209" s="52">
        <f t="shared" si="1"/>
        <v>0</v>
      </c>
    </row>
    <row r="210" spans="1:11" s="41" customFormat="1" ht="34.5" customHeight="1" hidden="1">
      <c r="A210" s="15"/>
      <c r="B210" s="142" t="s">
        <v>104</v>
      </c>
      <c r="C210" s="143"/>
      <c r="D210" s="144"/>
      <c r="E210" s="58"/>
      <c r="F210" s="39" t="s">
        <v>32</v>
      </c>
      <c r="G210" s="39"/>
      <c r="H210" s="39"/>
      <c r="I210" s="51" t="s">
        <v>53</v>
      </c>
      <c r="J210" s="52">
        <v>0</v>
      </c>
      <c r="K210" s="52">
        <v>0</v>
      </c>
    </row>
    <row r="211" spans="1:11" s="41" customFormat="1" ht="28.5" customHeight="1" hidden="1">
      <c r="A211" s="15"/>
      <c r="B211" s="142" t="s">
        <v>105</v>
      </c>
      <c r="C211" s="143"/>
      <c r="D211" s="144"/>
      <c r="E211" s="58"/>
      <c r="F211" s="39" t="s">
        <v>32</v>
      </c>
      <c r="G211" s="39" t="s">
        <v>14</v>
      </c>
      <c r="H211" s="39"/>
      <c r="I211" s="39"/>
      <c r="J211" s="42" t="e">
        <f>J212</f>
        <v>#REF!</v>
      </c>
      <c r="K211" s="42" t="e">
        <f>K212</f>
        <v>#REF!</v>
      </c>
    </row>
    <row r="212" spans="1:11" s="41" customFormat="1" ht="34.5" customHeight="1" hidden="1">
      <c r="A212" s="15"/>
      <c r="B212" s="125" t="s">
        <v>102</v>
      </c>
      <c r="C212" s="126"/>
      <c r="D212" s="127"/>
      <c r="E212" s="58"/>
      <c r="F212" s="51" t="s">
        <v>32</v>
      </c>
      <c r="G212" s="51" t="s">
        <v>14</v>
      </c>
      <c r="H212" s="51" t="s">
        <v>43</v>
      </c>
      <c r="I212" s="39"/>
      <c r="J212" s="42" t="e">
        <f>J214+#REF!</f>
        <v>#REF!</v>
      </c>
      <c r="K212" s="42" t="e">
        <f>K214+#REF!</f>
        <v>#REF!</v>
      </c>
    </row>
    <row r="213" spans="1:11" s="41" customFormat="1" ht="27" customHeight="1" hidden="1">
      <c r="A213" s="15"/>
      <c r="B213" s="125" t="s">
        <v>106</v>
      </c>
      <c r="C213" s="126"/>
      <c r="D213" s="127"/>
      <c r="E213" s="58"/>
      <c r="F213" s="51" t="s">
        <v>32</v>
      </c>
      <c r="G213" s="51" t="s">
        <v>14</v>
      </c>
      <c r="H213" s="51" t="s">
        <v>43</v>
      </c>
      <c r="I213" s="51"/>
      <c r="J213" s="52">
        <f>J214</f>
        <v>0</v>
      </c>
      <c r="K213" s="52">
        <f>K214</f>
        <v>0</v>
      </c>
    </row>
    <row r="214" spans="1:11" s="41" customFormat="1" ht="22.5" customHeight="1" hidden="1">
      <c r="A214" s="15"/>
      <c r="B214" s="125" t="s">
        <v>103</v>
      </c>
      <c r="C214" s="126"/>
      <c r="D214" s="127"/>
      <c r="E214" s="58"/>
      <c r="F214" s="51" t="s">
        <v>32</v>
      </c>
      <c r="G214" s="51" t="s">
        <v>14</v>
      </c>
      <c r="H214" s="51" t="s">
        <v>46</v>
      </c>
      <c r="I214" s="51" t="s">
        <v>107</v>
      </c>
      <c r="J214" s="52">
        <v>0</v>
      </c>
      <c r="K214" s="52">
        <v>0</v>
      </c>
    </row>
    <row r="215" spans="1:11" s="41" customFormat="1" ht="27.75" customHeight="1" hidden="1">
      <c r="A215" s="15"/>
      <c r="B215" s="125" t="s">
        <v>185</v>
      </c>
      <c r="C215" s="126"/>
      <c r="D215" s="127"/>
      <c r="E215" s="58"/>
      <c r="F215" s="51"/>
      <c r="G215" s="51"/>
      <c r="H215" s="51" t="s">
        <v>332</v>
      </c>
      <c r="I215" s="51" t="s">
        <v>188</v>
      </c>
      <c r="J215" s="52">
        <f>J216</f>
        <v>0</v>
      </c>
      <c r="K215" s="52">
        <f>K216</f>
        <v>0</v>
      </c>
    </row>
    <row r="216" spans="1:11" s="41" customFormat="1" ht="29.25" customHeight="1" hidden="1">
      <c r="A216" s="15"/>
      <c r="B216" s="125" t="s">
        <v>183</v>
      </c>
      <c r="C216" s="126"/>
      <c r="D216" s="127"/>
      <c r="E216" s="58"/>
      <c r="F216" s="51"/>
      <c r="G216" s="51"/>
      <c r="H216" s="51" t="s">
        <v>332</v>
      </c>
      <c r="I216" s="51" t="s">
        <v>184</v>
      </c>
      <c r="J216" s="52">
        <v>0</v>
      </c>
      <c r="K216" s="52">
        <v>0</v>
      </c>
    </row>
    <row r="217" spans="1:11" s="41" customFormat="1" ht="11.25" hidden="1">
      <c r="A217" s="15"/>
      <c r="B217" s="125" t="s">
        <v>192</v>
      </c>
      <c r="C217" s="126"/>
      <c r="D217" s="127"/>
      <c r="E217" s="58"/>
      <c r="F217" s="51"/>
      <c r="G217" s="51"/>
      <c r="H217" s="51" t="s">
        <v>332</v>
      </c>
      <c r="I217" s="51" t="s">
        <v>194</v>
      </c>
      <c r="J217" s="52">
        <f>J218</f>
        <v>0</v>
      </c>
      <c r="K217" s="52">
        <f>K218</f>
        <v>0</v>
      </c>
    </row>
    <row r="218" spans="1:11" s="41" customFormat="1" ht="11.25" hidden="1">
      <c r="A218" s="15"/>
      <c r="B218" s="125" t="s">
        <v>193</v>
      </c>
      <c r="C218" s="126"/>
      <c r="D218" s="127"/>
      <c r="E218" s="58"/>
      <c r="F218" s="51"/>
      <c r="G218" s="51"/>
      <c r="H218" s="51" t="s">
        <v>332</v>
      </c>
      <c r="I218" s="51" t="s">
        <v>195</v>
      </c>
      <c r="J218" s="52">
        <v>0</v>
      </c>
      <c r="K218" s="52">
        <v>0</v>
      </c>
    </row>
    <row r="219" spans="1:11" s="41" customFormat="1" ht="9.75" customHeight="1">
      <c r="A219" s="15"/>
      <c r="B219" s="125" t="s">
        <v>187</v>
      </c>
      <c r="C219" s="126"/>
      <c r="D219" s="127"/>
      <c r="E219" s="57"/>
      <c r="F219" s="39"/>
      <c r="G219" s="39"/>
      <c r="H219" s="51" t="s">
        <v>332</v>
      </c>
      <c r="I219" s="51" t="s">
        <v>186</v>
      </c>
      <c r="J219" s="52">
        <f>J220</f>
        <v>500</v>
      </c>
      <c r="K219" s="52">
        <f>K220</f>
        <v>500</v>
      </c>
    </row>
    <row r="220" spans="1:11" s="41" customFormat="1" ht="0.75" customHeight="1" hidden="1">
      <c r="A220" s="15"/>
      <c r="B220" s="125" t="s">
        <v>73</v>
      </c>
      <c r="C220" s="126"/>
      <c r="D220" s="127"/>
      <c r="E220" s="57"/>
      <c r="F220" s="39"/>
      <c r="G220" s="39"/>
      <c r="H220" s="51" t="s">
        <v>332</v>
      </c>
      <c r="I220" s="51" t="s">
        <v>91</v>
      </c>
      <c r="J220" s="52">
        <v>500</v>
      </c>
      <c r="K220" s="52">
        <v>500</v>
      </c>
    </row>
    <row r="221" spans="1:11" s="41" customFormat="1" ht="11.25">
      <c r="A221" s="15"/>
      <c r="B221" s="128" t="s">
        <v>176</v>
      </c>
      <c r="C221" s="129"/>
      <c r="D221" s="130"/>
      <c r="E221" s="57"/>
      <c r="F221" s="51" t="s">
        <v>23</v>
      </c>
      <c r="G221" s="51" t="s">
        <v>11</v>
      </c>
      <c r="H221" s="51" t="s">
        <v>333</v>
      </c>
      <c r="I221" s="51"/>
      <c r="J221" s="52">
        <f>J222</f>
        <v>1312</v>
      </c>
      <c r="K221" s="52">
        <f>K222</f>
        <v>1312</v>
      </c>
    </row>
    <row r="222" spans="1:11" s="41" customFormat="1" ht="11.25" customHeight="1">
      <c r="A222" s="15"/>
      <c r="B222" s="148" t="s">
        <v>189</v>
      </c>
      <c r="C222" s="149"/>
      <c r="D222" s="150"/>
      <c r="E222" s="57"/>
      <c r="F222" s="51"/>
      <c r="G222" s="51"/>
      <c r="H222" s="51" t="s">
        <v>333</v>
      </c>
      <c r="I222" s="51" t="s">
        <v>26</v>
      </c>
      <c r="J222" s="52">
        <f>J223</f>
        <v>1312</v>
      </c>
      <c r="K222" s="52">
        <f>K223</f>
        <v>1312</v>
      </c>
    </row>
    <row r="223" spans="1:11" s="41" customFormat="1" ht="11.25" hidden="1">
      <c r="A223" s="15"/>
      <c r="B223" s="148" t="s">
        <v>197</v>
      </c>
      <c r="C223" s="149"/>
      <c r="D223" s="150"/>
      <c r="E223" s="57"/>
      <c r="F223" s="51"/>
      <c r="G223" s="51"/>
      <c r="H223" s="51" t="s">
        <v>333</v>
      </c>
      <c r="I223" s="51" t="s">
        <v>196</v>
      </c>
      <c r="J223" s="52">
        <v>1312</v>
      </c>
      <c r="K223" s="52">
        <v>1312</v>
      </c>
    </row>
    <row r="224" spans="1:11" s="41" customFormat="1" ht="24.75" customHeight="1">
      <c r="A224" s="15"/>
      <c r="B224" s="139" t="s">
        <v>84</v>
      </c>
      <c r="C224" s="140"/>
      <c r="D224" s="141"/>
      <c r="E224" s="57"/>
      <c r="F224" s="51" t="s">
        <v>22</v>
      </c>
      <c r="G224" s="51" t="s">
        <v>14</v>
      </c>
      <c r="H224" s="51" t="s">
        <v>334</v>
      </c>
      <c r="I224" s="51"/>
      <c r="J224" s="52">
        <f>J226</f>
        <v>2000</v>
      </c>
      <c r="K224" s="52">
        <f>K226</f>
        <v>2000</v>
      </c>
    </row>
    <row r="225" spans="1:11" s="41" customFormat="1" ht="10.5" customHeight="1">
      <c r="A225" s="15"/>
      <c r="B225" s="125" t="s">
        <v>187</v>
      </c>
      <c r="C225" s="126"/>
      <c r="D225" s="127"/>
      <c r="E225" s="57"/>
      <c r="F225" s="51"/>
      <c r="G225" s="51"/>
      <c r="H225" s="51" t="s">
        <v>334</v>
      </c>
      <c r="I225" s="51" t="s">
        <v>186</v>
      </c>
      <c r="J225" s="52">
        <f>J226</f>
        <v>2000</v>
      </c>
      <c r="K225" s="52">
        <f>K226</f>
        <v>2000</v>
      </c>
    </row>
    <row r="226" spans="1:11" s="41" customFormat="1" ht="0.75" customHeight="1" hidden="1">
      <c r="A226" s="15"/>
      <c r="B226" s="125" t="s">
        <v>199</v>
      </c>
      <c r="C226" s="126"/>
      <c r="D226" s="127"/>
      <c r="E226" s="57"/>
      <c r="F226" s="51" t="s">
        <v>22</v>
      </c>
      <c r="G226" s="51" t="s">
        <v>14</v>
      </c>
      <c r="H226" s="51" t="s">
        <v>334</v>
      </c>
      <c r="I226" s="51" t="s">
        <v>93</v>
      </c>
      <c r="J226" s="52">
        <v>2000</v>
      </c>
      <c r="K226" s="52">
        <v>2000</v>
      </c>
    </row>
    <row r="227" spans="1:11" s="41" customFormat="1" ht="24" customHeight="1" hidden="1">
      <c r="A227" s="15"/>
      <c r="B227" s="125" t="s">
        <v>152</v>
      </c>
      <c r="C227" s="126"/>
      <c r="D227" s="127"/>
      <c r="E227" s="57"/>
      <c r="F227" s="51" t="s">
        <v>11</v>
      </c>
      <c r="G227" s="51" t="s">
        <v>35</v>
      </c>
      <c r="H227" s="51" t="s">
        <v>335</v>
      </c>
      <c r="I227" s="51"/>
      <c r="J227" s="52">
        <f>J228</f>
        <v>0</v>
      </c>
      <c r="K227" s="52">
        <f>K228</f>
        <v>0</v>
      </c>
    </row>
    <row r="228" spans="1:11" s="41" customFormat="1" ht="11.25" hidden="1">
      <c r="A228" s="15"/>
      <c r="B228" s="125" t="s">
        <v>185</v>
      </c>
      <c r="C228" s="126"/>
      <c r="D228" s="127"/>
      <c r="E228" s="57"/>
      <c r="F228" s="51"/>
      <c r="G228" s="51"/>
      <c r="H228" s="51" t="s">
        <v>335</v>
      </c>
      <c r="I228" s="51" t="s">
        <v>188</v>
      </c>
      <c r="J228" s="52">
        <f>J229</f>
        <v>0</v>
      </c>
      <c r="K228" s="52">
        <f>K229</f>
        <v>0</v>
      </c>
    </row>
    <row r="229" spans="1:11" s="41" customFormat="1" ht="24" customHeight="1" hidden="1">
      <c r="A229" s="15"/>
      <c r="B229" s="125" t="s">
        <v>183</v>
      </c>
      <c r="C229" s="126"/>
      <c r="D229" s="127"/>
      <c r="E229" s="57"/>
      <c r="F229" s="51"/>
      <c r="G229" s="51"/>
      <c r="H229" s="51" t="s">
        <v>335</v>
      </c>
      <c r="I229" s="51" t="s">
        <v>184</v>
      </c>
      <c r="J229" s="52">
        <v>0</v>
      </c>
      <c r="K229" s="52">
        <v>0</v>
      </c>
    </row>
    <row r="230" spans="1:11" s="41" customFormat="1" ht="24" customHeight="1">
      <c r="A230" s="15"/>
      <c r="B230" s="125" t="s">
        <v>566</v>
      </c>
      <c r="C230" s="126"/>
      <c r="D230" s="127"/>
      <c r="E230" s="57"/>
      <c r="F230" s="51"/>
      <c r="G230" s="51"/>
      <c r="H230" s="51" t="s">
        <v>565</v>
      </c>
      <c r="I230" s="51"/>
      <c r="J230" s="52">
        <f>J231</f>
        <v>700</v>
      </c>
      <c r="K230" s="52">
        <f>K231</f>
        <v>700</v>
      </c>
    </row>
    <row r="231" spans="1:11" s="41" customFormat="1" ht="11.25">
      <c r="A231" s="15"/>
      <c r="B231" s="125" t="s">
        <v>187</v>
      </c>
      <c r="C231" s="126"/>
      <c r="D231" s="127"/>
      <c r="E231" s="57"/>
      <c r="F231" s="51"/>
      <c r="G231" s="51"/>
      <c r="H231" s="51" t="s">
        <v>565</v>
      </c>
      <c r="I231" s="51" t="s">
        <v>186</v>
      </c>
      <c r="J231" s="52">
        <f>J232</f>
        <v>700</v>
      </c>
      <c r="K231" s="52">
        <f>K232</f>
        <v>700</v>
      </c>
    </row>
    <row r="232" spans="1:11" s="41" customFormat="1" ht="21" customHeight="1" hidden="1">
      <c r="A232" s="15"/>
      <c r="B232" s="125" t="s">
        <v>199</v>
      </c>
      <c r="C232" s="126"/>
      <c r="D232" s="127"/>
      <c r="E232" s="57"/>
      <c r="F232" s="51"/>
      <c r="G232" s="51"/>
      <c r="H232" s="51" t="s">
        <v>565</v>
      </c>
      <c r="I232" s="51" t="s">
        <v>93</v>
      </c>
      <c r="J232" s="52">
        <v>700</v>
      </c>
      <c r="K232" s="52">
        <v>700</v>
      </c>
    </row>
    <row r="233" spans="1:11" s="41" customFormat="1" ht="24" customHeight="1">
      <c r="A233" s="15"/>
      <c r="B233" s="119" t="s">
        <v>658</v>
      </c>
      <c r="C233" s="120"/>
      <c r="D233" s="121"/>
      <c r="E233" s="57"/>
      <c r="F233" s="51"/>
      <c r="G233" s="51"/>
      <c r="H233" s="25" t="s">
        <v>659</v>
      </c>
      <c r="I233" s="25"/>
      <c r="J233" s="113" t="str">
        <f>J234</f>
        <v>250</v>
      </c>
      <c r="K233" s="26"/>
    </row>
    <row r="234" spans="1:11" s="41" customFormat="1" ht="24" customHeight="1">
      <c r="A234" s="15"/>
      <c r="B234" s="119" t="s">
        <v>446</v>
      </c>
      <c r="C234" s="120"/>
      <c r="D234" s="121"/>
      <c r="E234" s="57"/>
      <c r="F234" s="51"/>
      <c r="G234" s="51"/>
      <c r="H234" s="25" t="s">
        <v>659</v>
      </c>
      <c r="I234" s="25" t="s">
        <v>188</v>
      </c>
      <c r="J234" s="25" t="s">
        <v>660</v>
      </c>
      <c r="K234" s="26">
        <v>0</v>
      </c>
    </row>
    <row r="235" spans="1:11" s="41" customFormat="1" ht="24.75" customHeight="1">
      <c r="A235" s="15"/>
      <c r="B235" s="142" t="s">
        <v>177</v>
      </c>
      <c r="C235" s="143"/>
      <c r="D235" s="144"/>
      <c r="E235" s="58"/>
      <c r="F235" s="39" t="s">
        <v>11</v>
      </c>
      <c r="G235" s="39" t="s">
        <v>35</v>
      </c>
      <c r="H235" s="39" t="s">
        <v>336</v>
      </c>
      <c r="I235" s="39"/>
      <c r="J235" s="42">
        <f>J236+J253</f>
        <v>3663.3</v>
      </c>
      <c r="K235" s="42">
        <f>K236+K253</f>
        <v>3663.3</v>
      </c>
    </row>
    <row r="236" spans="1:11" s="41" customFormat="1" ht="11.25">
      <c r="A236" s="15"/>
      <c r="B236" s="125" t="s">
        <v>153</v>
      </c>
      <c r="C236" s="126"/>
      <c r="D236" s="127"/>
      <c r="E236" s="57"/>
      <c r="F236" s="51" t="s">
        <v>11</v>
      </c>
      <c r="G236" s="51" t="s">
        <v>35</v>
      </c>
      <c r="H236" s="51" t="s">
        <v>337</v>
      </c>
      <c r="I236" s="51"/>
      <c r="J236" s="52">
        <f>J237+J239+J241</f>
        <v>1357.5</v>
      </c>
      <c r="K236" s="52">
        <f>K237+K239+K241</f>
        <v>1357.5</v>
      </c>
    </row>
    <row r="237" spans="1:11" s="41" customFormat="1" ht="46.5" customHeight="1">
      <c r="A237" s="15"/>
      <c r="B237" s="125" t="s">
        <v>179</v>
      </c>
      <c r="C237" s="126"/>
      <c r="D237" s="127"/>
      <c r="E237" s="57"/>
      <c r="F237" s="51"/>
      <c r="G237" s="51"/>
      <c r="H237" s="51" t="s">
        <v>337</v>
      </c>
      <c r="I237" s="51" t="s">
        <v>181</v>
      </c>
      <c r="J237" s="52">
        <f>J238</f>
        <v>1287.5</v>
      </c>
      <c r="K237" s="52">
        <f>K238</f>
        <v>1287.5</v>
      </c>
    </row>
    <row r="238" spans="1:11" s="41" customFormat="1" ht="11.25" hidden="1">
      <c r="A238" s="15"/>
      <c r="B238" s="139" t="s">
        <v>190</v>
      </c>
      <c r="C238" s="140"/>
      <c r="D238" s="141"/>
      <c r="E238" s="57"/>
      <c r="F238" s="51"/>
      <c r="G238" s="51"/>
      <c r="H238" s="51" t="s">
        <v>337</v>
      </c>
      <c r="I238" s="51" t="s">
        <v>191</v>
      </c>
      <c r="J238" s="52">
        <v>1287.5</v>
      </c>
      <c r="K238" s="52">
        <v>1287.5</v>
      </c>
    </row>
    <row r="239" spans="1:11" s="41" customFormat="1" ht="24" customHeight="1">
      <c r="A239" s="15"/>
      <c r="B239" s="125" t="s">
        <v>185</v>
      </c>
      <c r="C239" s="126"/>
      <c r="D239" s="127"/>
      <c r="E239" s="57"/>
      <c r="F239" s="51"/>
      <c r="G239" s="51"/>
      <c r="H239" s="51" t="s">
        <v>337</v>
      </c>
      <c r="I239" s="51" t="s">
        <v>188</v>
      </c>
      <c r="J239" s="52">
        <f>J240</f>
        <v>69</v>
      </c>
      <c r="K239" s="52">
        <f>K240</f>
        <v>69</v>
      </c>
    </row>
    <row r="240" spans="1:11" s="41" customFormat="1" ht="24" customHeight="1" hidden="1">
      <c r="A240" s="15"/>
      <c r="B240" s="125" t="s">
        <v>183</v>
      </c>
      <c r="C240" s="126"/>
      <c r="D240" s="127"/>
      <c r="E240" s="57"/>
      <c r="F240" s="51"/>
      <c r="G240" s="51"/>
      <c r="H240" s="51" t="s">
        <v>337</v>
      </c>
      <c r="I240" s="51" t="s">
        <v>184</v>
      </c>
      <c r="J240" s="52">
        <v>69</v>
      </c>
      <c r="K240" s="52">
        <v>69</v>
      </c>
    </row>
    <row r="241" spans="1:11" s="41" customFormat="1" ht="10.5" customHeight="1">
      <c r="A241" s="15"/>
      <c r="B241" s="125" t="s">
        <v>187</v>
      </c>
      <c r="C241" s="126"/>
      <c r="D241" s="127"/>
      <c r="E241" s="57"/>
      <c r="F241" s="51"/>
      <c r="G241" s="51"/>
      <c r="H241" s="51" t="s">
        <v>337</v>
      </c>
      <c r="I241" s="51" t="s">
        <v>186</v>
      </c>
      <c r="J241" s="52">
        <f>J242</f>
        <v>1</v>
      </c>
      <c r="K241" s="52">
        <f>K242</f>
        <v>1</v>
      </c>
    </row>
    <row r="242" spans="1:11" s="41" customFormat="1" ht="11.25" hidden="1">
      <c r="A242" s="15"/>
      <c r="B242" s="125" t="s">
        <v>135</v>
      </c>
      <c r="C242" s="126"/>
      <c r="D242" s="127"/>
      <c r="E242" s="57"/>
      <c r="F242" s="51" t="s">
        <v>11</v>
      </c>
      <c r="G242" s="51" t="s">
        <v>35</v>
      </c>
      <c r="H242" s="51" t="s">
        <v>337</v>
      </c>
      <c r="I242" s="51" t="s">
        <v>131</v>
      </c>
      <c r="J242" s="52">
        <v>1</v>
      </c>
      <c r="K242" s="52">
        <v>1</v>
      </c>
    </row>
    <row r="243" spans="1:11" s="41" customFormat="1" ht="24.75" customHeight="1" hidden="1">
      <c r="A243" s="15"/>
      <c r="B243" s="125" t="s">
        <v>281</v>
      </c>
      <c r="C243" s="126"/>
      <c r="D243" s="127"/>
      <c r="E243" s="57"/>
      <c r="F243" s="51"/>
      <c r="G243" s="51"/>
      <c r="H243" s="51" t="s">
        <v>282</v>
      </c>
      <c r="I243" s="66"/>
      <c r="J243" s="67">
        <f>J244+J247+J250</f>
        <v>0</v>
      </c>
      <c r="K243" s="67">
        <f>K244+K247+K250</f>
        <v>0</v>
      </c>
    </row>
    <row r="244" spans="1:11" s="41" customFormat="1" ht="24.75" customHeight="1" hidden="1">
      <c r="A244" s="15"/>
      <c r="B244" s="125" t="s">
        <v>283</v>
      </c>
      <c r="C244" s="126"/>
      <c r="D244" s="127"/>
      <c r="E244" s="57"/>
      <c r="F244" s="51"/>
      <c r="G244" s="51"/>
      <c r="H244" s="51" t="s">
        <v>285</v>
      </c>
      <c r="I244" s="51"/>
      <c r="J244" s="67">
        <f>J245</f>
        <v>0</v>
      </c>
      <c r="K244" s="67">
        <f>K245</f>
        <v>0</v>
      </c>
    </row>
    <row r="245" spans="1:11" s="41" customFormat="1" ht="24.75" customHeight="1" hidden="1">
      <c r="A245" s="15"/>
      <c r="B245" s="125" t="s">
        <v>189</v>
      </c>
      <c r="C245" s="126"/>
      <c r="D245" s="127"/>
      <c r="E245" s="57"/>
      <c r="F245" s="51"/>
      <c r="G245" s="51"/>
      <c r="H245" s="51" t="s">
        <v>285</v>
      </c>
      <c r="I245" s="51" t="s">
        <v>26</v>
      </c>
      <c r="J245" s="67">
        <f>J246</f>
        <v>0</v>
      </c>
      <c r="K245" s="67">
        <f>K246</f>
        <v>0</v>
      </c>
    </row>
    <row r="246" spans="1:11" s="41" customFormat="1" ht="20.25" customHeight="1" hidden="1">
      <c r="A246" s="15"/>
      <c r="B246" s="125" t="s">
        <v>271</v>
      </c>
      <c r="C246" s="126"/>
      <c r="D246" s="127"/>
      <c r="E246" s="57"/>
      <c r="F246" s="51"/>
      <c r="G246" s="51"/>
      <c r="H246" s="51" t="s">
        <v>285</v>
      </c>
      <c r="I246" s="51" t="s">
        <v>273</v>
      </c>
      <c r="J246" s="67">
        <v>0</v>
      </c>
      <c r="K246" s="67">
        <v>0</v>
      </c>
    </row>
    <row r="247" spans="1:11" s="41" customFormat="1" ht="41.25" customHeight="1" hidden="1">
      <c r="A247" s="15"/>
      <c r="B247" s="125" t="s">
        <v>284</v>
      </c>
      <c r="C247" s="126"/>
      <c r="D247" s="127"/>
      <c r="E247" s="57"/>
      <c r="F247" s="51"/>
      <c r="G247" s="51"/>
      <c r="H247" s="51" t="s">
        <v>286</v>
      </c>
      <c r="I247" s="51"/>
      <c r="J247" s="67">
        <f>J248</f>
        <v>0</v>
      </c>
      <c r="K247" s="67">
        <f>K248</f>
        <v>0</v>
      </c>
    </row>
    <row r="248" spans="1:11" s="41" customFormat="1" ht="24.75" customHeight="1" hidden="1">
      <c r="A248" s="15"/>
      <c r="B248" s="125" t="s">
        <v>189</v>
      </c>
      <c r="C248" s="126"/>
      <c r="D248" s="127"/>
      <c r="E248" s="57"/>
      <c r="F248" s="51"/>
      <c r="G248" s="51"/>
      <c r="H248" s="51" t="s">
        <v>286</v>
      </c>
      <c r="I248" s="51" t="s">
        <v>26</v>
      </c>
      <c r="J248" s="67">
        <f>J249</f>
        <v>0</v>
      </c>
      <c r="K248" s="67">
        <f>K249</f>
        <v>0</v>
      </c>
    </row>
    <row r="249" spans="1:11" s="41" customFormat="1" ht="18" customHeight="1" hidden="1">
      <c r="A249" s="15"/>
      <c r="B249" s="125" t="s">
        <v>271</v>
      </c>
      <c r="C249" s="126"/>
      <c r="D249" s="127"/>
      <c r="E249" s="57"/>
      <c r="F249" s="51"/>
      <c r="G249" s="51"/>
      <c r="H249" s="51" t="s">
        <v>286</v>
      </c>
      <c r="I249" s="51" t="s">
        <v>273</v>
      </c>
      <c r="J249" s="67">
        <v>0</v>
      </c>
      <c r="K249" s="67">
        <v>0</v>
      </c>
    </row>
    <row r="250" spans="1:11" s="41" customFormat="1" ht="39.75" customHeight="1" hidden="1">
      <c r="A250" s="15"/>
      <c r="B250" s="134" t="s">
        <v>270</v>
      </c>
      <c r="C250" s="135"/>
      <c r="D250" s="136"/>
      <c r="E250" s="57"/>
      <c r="F250" s="51"/>
      <c r="G250" s="51"/>
      <c r="H250" s="53">
        <v>6358043</v>
      </c>
      <c r="I250" s="66"/>
      <c r="J250" s="52">
        <f>J251</f>
        <v>0</v>
      </c>
      <c r="K250" s="52">
        <f>K251</f>
        <v>0</v>
      </c>
    </row>
    <row r="251" spans="1:11" s="41" customFormat="1" ht="19.5" customHeight="1" hidden="1">
      <c r="A251" s="15"/>
      <c r="B251" s="125" t="s">
        <v>189</v>
      </c>
      <c r="C251" s="126"/>
      <c r="D251" s="127"/>
      <c r="E251" s="57"/>
      <c r="F251" s="51"/>
      <c r="G251" s="51"/>
      <c r="H251" s="65" t="s">
        <v>272</v>
      </c>
      <c r="I251" s="51" t="s">
        <v>26</v>
      </c>
      <c r="J251" s="52">
        <f>J252</f>
        <v>0</v>
      </c>
      <c r="K251" s="52">
        <f>K252</f>
        <v>0</v>
      </c>
    </row>
    <row r="252" spans="1:11" s="41" customFormat="1" ht="16.5" customHeight="1" hidden="1">
      <c r="A252" s="15"/>
      <c r="B252" s="125" t="s">
        <v>271</v>
      </c>
      <c r="C252" s="126"/>
      <c r="D252" s="127"/>
      <c r="E252" s="57"/>
      <c r="F252" s="51"/>
      <c r="G252" s="51"/>
      <c r="H252" s="51" t="s">
        <v>272</v>
      </c>
      <c r="I252" s="51" t="s">
        <v>273</v>
      </c>
      <c r="J252" s="52">
        <v>0</v>
      </c>
      <c r="K252" s="52">
        <v>0</v>
      </c>
    </row>
    <row r="253" spans="1:11" s="41" customFormat="1" ht="24.75" customHeight="1">
      <c r="A253" s="15"/>
      <c r="B253" s="125" t="s">
        <v>511</v>
      </c>
      <c r="C253" s="126"/>
      <c r="D253" s="127"/>
      <c r="E253" s="39"/>
      <c r="F253" s="51" t="s">
        <v>17</v>
      </c>
      <c r="G253" s="51" t="s">
        <v>10</v>
      </c>
      <c r="H253" s="51" t="s">
        <v>546</v>
      </c>
      <c r="I253" s="51"/>
      <c r="J253" s="52">
        <f>J254+J256+J259</f>
        <v>2305.8</v>
      </c>
      <c r="K253" s="52">
        <f>K254+K256+K259</f>
        <v>2305.8</v>
      </c>
    </row>
    <row r="254" spans="1:11" s="41" customFormat="1" ht="45" customHeight="1">
      <c r="A254" s="15"/>
      <c r="B254" s="125" t="s">
        <v>179</v>
      </c>
      <c r="C254" s="126"/>
      <c r="D254" s="127"/>
      <c r="E254" s="39"/>
      <c r="F254" s="51" t="s">
        <v>17</v>
      </c>
      <c r="G254" s="51" t="s">
        <v>10</v>
      </c>
      <c r="H254" s="51" t="s">
        <v>546</v>
      </c>
      <c r="I254" s="51" t="s">
        <v>181</v>
      </c>
      <c r="J254" s="52">
        <f>J255</f>
        <v>2185.8</v>
      </c>
      <c r="K254" s="52">
        <f>K255</f>
        <v>2185.8</v>
      </c>
    </row>
    <row r="255" spans="1:11" s="41" customFormat="1" ht="11.25" hidden="1">
      <c r="A255" s="15"/>
      <c r="B255" s="128" t="s">
        <v>190</v>
      </c>
      <c r="C255" s="129"/>
      <c r="D255" s="130"/>
      <c r="E255" s="39"/>
      <c r="F255" s="51" t="s">
        <v>17</v>
      </c>
      <c r="G255" s="51" t="s">
        <v>10</v>
      </c>
      <c r="H255" s="51" t="s">
        <v>546</v>
      </c>
      <c r="I255" s="51" t="s">
        <v>191</v>
      </c>
      <c r="J255" s="52">
        <v>2185.8</v>
      </c>
      <c r="K255" s="52">
        <v>2185.8</v>
      </c>
    </row>
    <row r="256" spans="1:11" s="41" customFormat="1" ht="24" customHeight="1">
      <c r="A256" s="15"/>
      <c r="B256" s="125" t="s">
        <v>446</v>
      </c>
      <c r="C256" s="126"/>
      <c r="D256" s="127"/>
      <c r="E256" s="39"/>
      <c r="F256" s="51" t="s">
        <v>17</v>
      </c>
      <c r="G256" s="51" t="s">
        <v>10</v>
      </c>
      <c r="H256" s="51" t="s">
        <v>512</v>
      </c>
      <c r="I256" s="51" t="s">
        <v>188</v>
      </c>
      <c r="J256" s="52">
        <f>J257</f>
        <v>118.4</v>
      </c>
      <c r="K256" s="52">
        <f>K257</f>
        <v>118.4</v>
      </c>
    </row>
    <row r="257" spans="1:11" s="41" customFormat="1" ht="24" customHeight="1" hidden="1">
      <c r="A257" s="15"/>
      <c r="B257" s="128" t="s">
        <v>183</v>
      </c>
      <c r="C257" s="129"/>
      <c r="D257" s="130"/>
      <c r="E257" s="39"/>
      <c r="F257" s="51" t="s">
        <v>17</v>
      </c>
      <c r="G257" s="51" t="s">
        <v>10</v>
      </c>
      <c r="H257" s="51" t="s">
        <v>546</v>
      </c>
      <c r="I257" s="51" t="s">
        <v>184</v>
      </c>
      <c r="J257" s="52">
        <v>118.4</v>
      </c>
      <c r="K257" s="52">
        <v>118.4</v>
      </c>
    </row>
    <row r="258" spans="1:11" s="41" customFormat="1" ht="10.5" customHeight="1">
      <c r="A258" s="15"/>
      <c r="B258" s="125" t="s">
        <v>187</v>
      </c>
      <c r="C258" s="126"/>
      <c r="D258" s="127"/>
      <c r="E258" s="39"/>
      <c r="F258" s="51" t="s">
        <v>17</v>
      </c>
      <c r="G258" s="51" t="s">
        <v>10</v>
      </c>
      <c r="H258" s="51" t="s">
        <v>546</v>
      </c>
      <c r="I258" s="51" t="s">
        <v>186</v>
      </c>
      <c r="J258" s="52">
        <f>J259</f>
        <v>1.6</v>
      </c>
      <c r="K258" s="52">
        <f>K259</f>
        <v>1.6</v>
      </c>
    </row>
    <row r="259" spans="1:11" s="41" customFormat="1" ht="11.25" hidden="1">
      <c r="A259" s="15"/>
      <c r="B259" s="125" t="s">
        <v>135</v>
      </c>
      <c r="C259" s="126"/>
      <c r="D259" s="127"/>
      <c r="E259" s="39"/>
      <c r="F259" s="51" t="s">
        <v>17</v>
      </c>
      <c r="G259" s="51" t="s">
        <v>10</v>
      </c>
      <c r="H259" s="51" t="s">
        <v>546</v>
      </c>
      <c r="I259" s="51" t="s">
        <v>131</v>
      </c>
      <c r="J259" s="52">
        <v>1.6</v>
      </c>
      <c r="K259" s="52">
        <v>1.6</v>
      </c>
    </row>
    <row r="260" spans="1:13" s="41" customFormat="1" ht="48" customHeight="1">
      <c r="A260" s="15"/>
      <c r="B260" s="142" t="s">
        <v>245</v>
      </c>
      <c r="C260" s="143"/>
      <c r="D260" s="144"/>
      <c r="E260" s="39"/>
      <c r="F260" s="39" t="s">
        <v>19</v>
      </c>
      <c r="G260" s="39" t="s">
        <v>12</v>
      </c>
      <c r="H260" s="39" t="s">
        <v>338</v>
      </c>
      <c r="I260" s="39"/>
      <c r="J260" s="40">
        <f>J261+J264</f>
        <v>6033.6</v>
      </c>
      <c r="K260" s="40">
        <f>K261+K264</f>
        <v>6680.8</v>
      </c>
      <c r="M260" s="46"/>
    </row>
    <row r="261" spans="1:13" s="41" customFormat="1" ht="0.75" customHeight="1" hidden="1">
      <c r="A261" s="15"/>
      <c r="B261" s="125" t="s">
        <v>255</v>
      </c>
      <c r="C261" s="126"/>
      <c r="D261" s="127"/>
      <c r="E261" s="39"/>
      <c r="F261" s="39"/>
      <c r="G261" s="39"/>
      <c r="H261" s="51" t="s">
        <v>297</v>
      </c>
      <c r="I261" s="51"/>
      <c r="J261" s="67">
        <f>J262</f>
        <v>0</v>
      </c>
      <c r="K261" s="67">
        <f>K262</f>
        <v>0</v>
      </c>
      <c r="M261" s="46"/>
    </row>
    <row r="262" spans="1:13" s="41" customFormat="1" ht="11.25" hidden="1">
      <c r="A262" s="15"/>
      <c r="B262" s="125" t="s">
        <v>256</v>
      </c>
      <c r="C262" s="126"/>
      <c r="D262" s="127"/>
      <c r="E262" s="39"/>
      <c r="F262" s="39"/>
      <c r="G262" s="39"/>
      <c r="H262" s="51" t="s">
        <v>297</v>
      </c>
      <c r="I262" s="51" t="s">
        <v>233</v>
      </c>
      <c r="J262" s="67">
        <f>J263</f>
        <v>0</v>
      </c>
      <c r="K262" s="67">
        <f>K263</f>
        <v>0</v>
      </c>
      <c r="M262" s="46"/>
    </row>
    <row r="263" spans="1:13" s="41" customFormat="1" ht="11.25" hidden="1">
      <c r="A263" s="15"/>
      <c r="B263" s="125" t="s">
        <v>224</v>
      </c>
      <c r="C263" s="126"/>
      <c r="D263" s="127"/>
      <c r="E263" s="39"/>
      <c r="F263" s="39"/>
      <c r="G263" s="39"/>
      <c r="H263" s="51" t="s">
        <v>297</v>
      </c>
      <c r="I263" s="51" t="s">
        <v>225</v>
      </c>
      <c r="J263" s="67">
        <v>0</v>
      </c>
      <c r="K263" s="67">
        <v>0</v>
      </c>
      <c r="M263" s="46"/>
    </row>
    <row r="264" spans="1:13" s="41" customFormat="1" ht="49.5" customHeight="1">
      <c r="A264" s="15"/>
      <c r="B264" s="134" t="s">
        <v>246</v>
      </c>
      <c r="C264" s="135"/>
      <c r="D264" s="136"/>
      <c r="E264" s="39"/>
      <c r="F264" s="51" t="s">
        <v>19</v>
      </c>
      <c r="G264" s="51" t="s">
        <v>12</v>
      </c>
      <c r="H264" s="51" t="s">
        <v>298</v>
      </c>
      <c r="I264" s="51"/>
      <c r="J264" s="67">
        <f>J265</f>
        <v>6033.6</v>
      </c>
      <c r="K264" s="67">
        <f>K265</f>
        <v>6680.8</v>
      </c>
      <c r="M264" s="46"/>
    </row>
    <row r="265" spans="1:13" s="41" customFormat="1" ht="24" customHeight="1">
      <c r="A265" s="15"/>
      <c r="B265" s="125" t="s">
        <v>227</v>
      </c>
      <c r="C265" s="126"/>
      <c r="D265" s="127"/>
      <c r="E265" s="39"/>
      <c r="F265" s="51" t="s">
        <v>19</v>
      </c>
      <c r="G265" s="51" t="s">
        <v>12</v>
      </c>
      <c r="H265" s="51" t="s">
        <v>298</v>
      </c>
      <c r="I265" s="51" t="s">
        <v>233</v>
      </c>
      <c r="J265" s="67">
        <f>J266</f>
        <v>6033.6</v>
      </c>
      <c r="K265" s="67">
        <f>K266</f>
        <v>6680.8</v>
      </c>
      <c r="M265" s="46"/>
    </row>
    <row r="266" spans="1:13" s="41" customFormat="1" ht="11.25" hidden="1">
      <c r="A266" s="15"/>
      <c r="B266" s="125" t="s">
        <v>224</v>
      </c>
      <c r="C266" s="126"/>
      <c r="D266" s="127"/>
      <c r="E266" s="39"/>
      <c r="F266" s="51" t="s">
        <v>19</v>
      </c>
      <c r="G266" s="51" t="s">
        <v>12</v>
      </c>
      <c r="H266" s="51" t="s">
        <v>298</v>
      </c>
      <c r="I266" s="51" t="s">
        <v>225</v>
      </c>
      <c r="J266" s="67">
        <v>6033.6</v>
      </c>
      <c r="K266" s="67">
        <v>6680.8</v>
      </c>
      <c r="M266" s="46"/>
    </row>
    <row r="267" spans="1:13" s="41" customFormat="1" ht="1.5" customHeight="1" hidden="1">
      <c r="A267" s="15"/>
      <c r="B267" s="125" t="s">
        <v>288</v>
      </c>
      <c r="C267" s="126"/>
      <c r="D267" s="127"/>
      <c r="E267" s="39"/>
      <c r="F267" s="51"/>
      <c r="G267" s="51"/>
      <c r="H267" s="51" t="s">
        <v>290</v>
      </c>
      <c r="I267" s="51"/>
      <c r="J267" s="52">
        <f>J268</f>
        <v>0</v>
      </c>
      <c r="K267" s="52">
        <f>K268</f>
        <v>0</v>
      </c>
      <c r="M267" s="46"/>
    </row>
    <row r="268" spans="1:13" s="41" customFormat="1" ht="27.75" customHeight="1" hidden="1">
      <c r="A268" s="15"/>
      <c r="B268" s="125" t="s">
        <v>192</v>
      </c>
      <c r="C268" s="126"/>
      <c r="D268" s="127"/>
      <c r="E268" s="39"/>
      <c r="F268" s="51"/>
      <c r="G268" s="51"/>
      <c r="H268" s="51" t="s">
        <v>290</v>
      </c>
      <c r="I268" s="51" t="s">
        <v>194</v>
      </c>
      <c r="J268" s="52">
        <f>J269</f>
        <v>0</v>
      </c>
      <c r="K268" s="52">
        <f>K269</f>
        <v>0</v>
      </c>
      <c r="M268" s="46"/>
    </row>
    <row r="269" spans="1:13" s="41" customFormat="1" ht="27.75" customHeight="1" hidden="1">
      <c r="A269" s="15"/>
      <c r="B269" s="125" t="s">
        <v>289</v>
      </c>
      <c r="C269" s="126"/>
      <c r="D269" s="127"/>
      <c r="E269" s="39"/>
      <c r="F269" s="51"/>
      <c r="G269" s="51"/>
      <c r="H269" s="51" t="s">
        <v>290</v>
      </c>
      <c r="I269" s="51" t="s">
        <v>215</v>
      </c>
      <c r="J269" s="52">
        <v>0</v>
      </c>
      <c r="K269" s="52">
        <v>0</v>
      </c>
      <c r="M269" s="46"/>
    </row>
    <row r="270" spans="1:13" s="41" customFormat="1" ht="30" customHeight="1" hidden="1">
      <c r="A270" s="15"/>
      <c r="B270" s="125" t="s">
        <v>257</v>
      </c>
      <c r="C270" s="126"/>
      <c r="D270" s="127"/>
      <c r="E270" s="39"/>
      <c r="F270" s="51"/>
      <c r="G270" s="51"/>
      <c r="H270" s="51" t="s">
        <v>258</v>
      </c>
      <c r="I270" s="51"/>
      <c r="J270" s="67" t="e">
        <f>J271+#REF!</f>
        <v>#REF!</v>
      </c>
      <c r="K270" s="67" t="e">
        <f>K271+#REF!</f>
        <v>#REF!</v>
      </c>
      <c r="M270" s="46"/>
    </row>
    <row r="271" spans="1:13" s="41" customFormat="1" ht="149.25" customHeight="1" hidden="1">
      <c r="A271" s="15"/>
      <c r="B271" s="125" t="s">
        <v>259</v>
      </c>
      <c r="C271" s="126"/>
      <c r="D271" s="127"/>
      <c r="E271" s="39"/>
      <c r="F271" s="51"/>
      <c r="G271" s="51"/>
      <c r="H271" s="51" t="s">
        <v>260</v>
      </c>
      <c r="I271" s="51"/>
      <c r="J271" s="67">
        <f aca="true" t="shared" si="2" ref="J271:K274">J272</f>
        <v>0</v>
      </c>
      <c r="K271" s="67">
        <f t="shared" si="2"/>
        <v>0</v>
      </c>
      <c r="M271" s="46"/>
    </row>
    <row r="272" spans="1:13" s="41" customFormat="1" ht="19.5" customHeight="1" hidden="1">
      <c r="A272" s="15"/>
      <c r="B272" s="142" t="s">
        <v>261</v>
      </c>
      <c r="C272" s="143"/>
      <c r="D272" s="144"/>
      <c r="E272" s="39"/>
      <c r="F272" s="39"/>
      <c r="G272" s="39"/>
      <c r="H272" s="39" t="s">
        <v>412</v>
      </c>
      <c r="I272" s="39"/>
      <c r="J272" s="40">
        <f t="shared" si="2"/>
        <v>0</v>
      </c>
      <c r="K272" s="40">
        <f t="shared" si="2"/>
        <v>0</v>
      </c>
      <c r="M272" s="46"/>
    </row>
    <row r="273" spans="1:13" s="41" customFormat="1" ht="50.25" customHeight="1" hidden="1">
      <c r="A273" s="15"/>
      <c r="B273" s="125" t="s">
        <v>280</v>
      </c>
      <c r="C273" s="126"/>
      <c r="D273" s="127"/>
      <c r="E273" s="39"/>
      <c r="F273" s="39"/>
      <c r="G273" s="39"/>
      <c r="H273" s="51" t="s">
        <v>411</v>
      </c>
      <c r="I273" s="39"/>
      <c r="J273" s="40">
        <f t="shared" si="2"/>
        <v>0</v>
      </c>
      <c r="K273" s="40">
        <f t="shared" si="2"/>
        <v>0</v>
      </c>
      <c r="M273" s="46"/>
    </row>
    <row r="274" spans="1:13" s="41" customFormat="1" ht="20.25" customHeight="1" hidden="1">
      <c r="A274" s="15"/>
      <c r="B274" s="128" t="s">
        <v>185</v>
      </c>
      <c r="C274" s="129"/>
      <c r="D274" s="130"/>
      <c r="E274" s="39"/>
      <c r="F274" s="39"/>
      <c r="G274" s="39"/>
      <c r="H274" s="51" t="s">
        <v>411</v>
      </c>
      <c r="I274" s="51" t="s">
        <v>188</v>
      </c>
      <c r="J274" s="40">
        <f t="shared" si="2"/>
        <v>0</v>
      </c>
      <c r="K274" s="40">
        <f t="shared" si="2"/>
        <v>0</v>
      </c>
      <c r="M274" s="46"/>
    </row>
    <row r="275" spans="1:13" s="41" customFormat="1" ht="33.75" customHeight="1" hidden="1">
      <c r="A275" s="15"/>
      <c r="B275" s="128" t="s">
        <v>183</v>
      </c>
      <c r="C275" s="129"/>
      <c r="D275" s="130"/>
      <c r="E275" s="39"/>
      <c r="F275" s="39"/>
      <c r="G275" s="39"/>
      <c r="H275" s="51" t="s">
        <v>411</v>
      </c>
      <c r="I275" s="51" t="s">
        <v>184</v>
      </c>
      <c r="J275" s="40">
        <v>0</v>
      </c>
      <c r="K275" s="40">
        <v>0</v>
      </c>
      <c r="M275" s="46"/>
    </row>
    <row r="276" spans="1:13" s="41" customFormat="1" ht="53.25" customHeight="1" hidden="1">
      <c r="A276" s="15"/>
      <c r="B276" s="142" t="s">
        <v>288</v>
      </c>
      <c r="C276" s="143"/>
      <c r="D276" s="144"/>
      <c r="E276" s="39"/>
      <c r="F276" s="39"/>
      <c r="G276" s="39"/>
      <c r="H276" s="39" t="s">
        <v>421</v>
      </c>
      <c r="I276" s="39"/>
      <c r="J276" s="42">
        <f>J277</f>
        <v>0</v>
      </c>
      <c r="K276" s="42">
        <f>K277</f>
        <v>0</v>
      </c>
      <c r="M276" s="46"/>
    </row>
    <row r="277" spans="1:13" s="41" customFormat="1" ht="27.75" customHeight="1" hidden="1">
      <c r="A277" s="15"/>
      <c r="B277" s="128" t="s">
        <v>185</v>
      </c>
      <c r="C277" s="129"/>
      <c r="D277" s="130"/>
      <c r="E277" s="39"/>
      <c r="F277" s="39"/>
      <c r="G277" s="39"/>
      <c r="H277" s="51" t="s">
        <v>421</v>
      </c>
      <c r="I277" s="51" t="s">
        <v>188</v>
      </c>
      <c r="J277" s="52">
        <f>J278</f>
        <v>0</v>
      </c>
      <c r="K277" s="52">
        <f>K278</f>
        <v>0</v>
      </c>
      <c r="M277" s="46"/>
    </row>
    <row r="278" spans="1:13" s="41" customFormat="1" ht="24.75" customHeight="1" hidden="1">
      <c r="A278" s="15"/>
      <c r="B278" s="128" t="s">
        <v>183</v>
      </c>
      <c r="C278" s="129"/>
      <c r="D278" s="130"/>
      <c r="E278" s="39"/>
      <c r="F278" s="39"/>
      <c r="G278" s="39"/>
      <c r="H278" s="51" t="s">
        <v>421</v>
      </c>
      <c r="I278" s="51" t="s">
        <v>184</v>
      </c>
      <c r="J278" s="52">
        <v>0</v>
      </c>
      <c r="K278" s="52">
        <v>0</v>
      </c>
      <c r="M278" s="46"/>
    </row>
    <row r="279" spans="1:13" s="41" customFormat="1" ht="0.75" customHeight="1" hidden="1">
      <c r="A279" s="15"/>
      <c r="B279" s="128" t="s">
        <v>257</v>
      </c>
      <c r="C279" s="129"/>
      <c r="D279" s="130"/>
      <c r="E279" s="39"/>
      <c r="F279" s="39"/>
      <c r="G279" s="39"/>
      <c r="H279" s="51" t="s">
        <v>423</v>
      </c>
      <c r="I279" s="51"/>
      <c r="J279" s="52">
        <f aca="true" t="shared" si="3" ref="J279:K281">J280</f>
        <v>0</v>
      </c>
      <c r="K279" s="52">
        <f t="shared" si="3"/>
        <v>0</v>
      </c>
      <c r="L279" s="47"/>
      <c r="M279" s="48"/>
    </row>
    <row r="280" spans="1:13" s="41" customFormat="1" ht="36" customHeight="1" hidden="1">
      <c r="A280" s="15"/>
      <c r="B280" s="128" t="s">
        <v>259</v>
      </c>
      <c r="C280" s="129"/>
      <c r="D280" s="130"/>
      <c r="E280" s="39"/>
      <c r="F280" s="39"/>
      <c r="G280" s="39"/>
      <c r="H280" s="51" t="s">
        <v>424</v>
      </c>
      <c r="I280" s="51"/>
      <c r="J280" s="52">
        <f t="shared" si="3"/>
        <v>0</v>
      </c>
      <c r="K280" s="52">
        <f t="shared" si="3"/>
        <v>0</v>
      </c>
      <c r="L280" s="47"/>
      <c r="M280" s="48"/>
    </row>
    <row r="281" spans="1:13" s="41" customFormat="1" ht="18" customHeight="1" hidden="1">
      <c r="A281" s="15"/>
      <c r="B281" s="128" t="s">
        <v>189</v>
      </c>
      <c r="C281" s="129"/>
      <c r="D281" s="130"/>
      <c r="E281" s="39"/>
      <c r="F281" s="39"/>
      <c r="G281" s="39"/>
      <c r="H281" s="51" t="s">
        <v>424</v>
      </c>
      <c r="I281" s="51" t="s">
        <v>26</v>
      </c>
      <c r="J281" s="52">
        <f t="shared" si="3"/>
        <v>0</v>
      </c>
      <c r="K281" s="52">
        <f t="shared" si="3"/>
        <v>0</v>
      </c>
      <c r="L281" s="47"/>
      <c r="M281" s="48"/>
    </row>
    <row r="282" spans="1:13" s="41" customFormat="1" ht="16.5" customHeight="1" hidden="1">
      <c r="A282" s="15"/>
      <c r="B282" s="151" t="s">
        <v>261</v>
      </c>
      <c r="C282" s="152"/>
      <c r="D282" s="153"/>
      <c r="E282" s="39"/>
      <c r="F282" s="39"/>
      <c r="G282" s="39"/>
      <c r="H282" s="51" t="s">
        <v>424</v>
      </c>
      <c r="I282" s="51" t="s">
        <v>425</v>
      </c>
      <c r="J282" s="52">
        <v>0</v>
      </c>
      <c r="K282" s="52">
        <v>0</v>
      </c>
      <c r="L282" s="47"/>
      <c r="M282" s="48"/>
    </row>
    <row r="283" spans="1:13" s="41" customFormat="1" ht="0.75" customHeight="1" hidden="1">
      <c r="A283" s="15"/>
      <c r="B283" s="151" t="s">
        <v>422</v>
      </c>
      <c r="C283" s="152"/>
      <c r="D283" s="153"/>
      <c r="E283" s="39"/>
      <c r="F283" s="39"/>
      <c r="G283" s="39"/>
      <c r="H283" s="51" t="s">
        <v>426</v>
      </c>
      <c r="I283" s="51"/>
      <c r="J283" s="52">
        <f>J284</f>
        <v>0</v>
      </c>
      <c r="K283" s="52">
        <f>K284</f>
        <v>0</v>
      </c>
      <c r="L283" s="47"/>
      <c r="M283" s="48"/>
    </row>
    <row r="284" spans="1:13" s="41" customFormat="1" ht="16.5" customHeight="1" hidden="1">
      <c r="A284" s="15"/>
      <c r="B284" s="128" t="s">
        <v>189</v>
      </c>
      <c r="C284" s="129"/>
      <c r="D284" s="130"/>
      <c r="E284" s="39"/>
      <c r="F284" s="39"/>
      <c r="G284" s="39"/>
      <c r="H284" s="51" t="s">
        <v>426</v>
      </c>
      <c r="I284" s="51" t="s">
        <v>26</v>
      </c>
      <c r="J284" s="52">
        <f>J285</f>
        <v>0</v>
      </c>
      <c r="K284" s="52">
        <f>K285</f>
        <v>0</v>
      </c>
      <c r="L284" s="47"/>
      <c r="M284" s="48"/>
    </row>
    <row r="285" spans="1:13" s="41" customFormat="1" ht="16.5" customHeight="1" hidden="1">
      <c r="A285" s="15"/>
      <c r="B285" s="151" t="s">
        <v>261</v>
      </c>
      <c r="C285" s="152"/>
      <c r="D285" s="153"/>
      <c r="E285" s="39"/>
      <c r="F285" s="39"/>
      <c r="G285" s="39"/>
      <c r="H285" s="51" t="s">
        <v>426</v>
      </c>
      <c r="I285" s="51" t="s">
        <v>425</v>
      </c>
      <c r="J285" s="52">
        <v>0</v>
      </c>
      <c r="K285" s="52">
        <v>0</v>
      </c>
      <c r="L285" s="47"/>
      <c r="M285" s="48"/>
    </row>
    <row r="286" spans="1:13" s="41" customFormat="1" ht="1.5" customHeight="1" hidden="1">
      <c r="A286" s="15"/>
      <c r="B286" s="151" t="s">
        <v>503</v>
      </c>
      <c r="C286" s="152"/>
      <c r="D286" s="153"/>
      <c r="E286" s="39"/>
      <c r="F286" s="51" t="s">
        <v>11</v>
      </c>
      <c r="G286" s="51" t="s">
        <v>35</v>
      </c>
      <c r="H286" s="51" t="s">
        <v>504</v>
      </c>
      <c r="I286" s="51"/>
      <c r="J286" s="52">
        <f>J287+J290</f>
        <v>0</v>
      </c>
      <c r="K286" s="52">
        <f>K287+K290</f>
        <v>0</v>
      </c>
      <c r="L286" s="49"/>
      <c r="M286" s="56"/>
    </row>
    <row r="287" spans="1:13" s="41" customFormat="1" ht="37.5" customHeight="1" hidden="1">
      <c r="A287" s="15"/>
      <c r="B287" s="128" t="s">
        <v>505</v>
      </c>
      <c r="C287" s="129"/>
      <c r="D287" s="130"/>
      <c r="E287" s="39"/>
      <c r="F287" s="51" t="s">
        <v>11</v>
      </c>
      <c r="G287" s="51" t="s">
        <v>35</v>
      </c>
      <c r="H287" s="51" t="s">
        <v>506</v>
      </c>
      <c r="I287" s="51"/>
      <c r="J287" s="52">
        <f>J288</f>
        <v>0</v>
      </c>
      <c r="K287" s="52">
        <f>K288</f>
        <v>0</v>
      </c>
      <c r="L287" s="49"/>
      <c r="M287" s="56"/>
    </row>
    <row r="288" spans="1:13" s="41" customFormat="1" ht="14.25" customHeight="1" hidden="1">
      <c r="A288" s="15"/>
      <c r="B288" s="128" t="s">
        <v>221</v>
      </c>
      <c r="C288" s="129"/>
      <c r="D288" s="130"/>
      <c r="E288" s="39"/>
      <c r="F288" s="51" t="s">
        <v>11</v>
      </c>
      <c r="G288" s="51" t="s">
        <v>35</v>
      </c>
      <c r="H288" s="51" t="s">
        <v>506</v>
      </c>
      <c r="I288" s="51" t="s">
        <v>201</v>
      </c>
      <c r="J288" s="52">
        <f>J289</f>
        <v>0</v>
      </c>
      <c r="K288" s="52">
        <f>K289</f>
        <v>0</v>
      </c>
      <c r="L288" s="49"/>
      <c r="M288" s="56"/>
    </row>
    <row r="289" spans="1:13" s="41" customFormat="1" ht="16.5" customHeight="1" hidden="1">
      <c r="A289" s="15"/>
      <c r="B289" s="128" t="s">
        <v>202</v>
      </c>
      <c r="C289" s="129"/>
      <c r="D289" s="130"/>
      <c r="E289" s="39"/>
      <c r="F289" s="51" t="s">
        <v>11</v>
      </c>
      <c r="G289" s="51" t="s">
        <v>35</v>
      </c>
      <c r="H289" s="51" t="s">
        <v>506</v>
      </c>
      <c r="I289" s="51" t="s">
        <v>203</v>
      </c>
      <c r="J289" s="52">
        <v>0</v>
      </c>
      <c r="K289" s="52">
        <v>0</v>
      </c>
      <c r="L289" s="49"/>
      <c r="M289" s="56"/>
    </row>
    <row r="290" spans="1:13" s="41" customFormat="1" ht="33" customHeight="1" hidden="1">
      <c r="A290" s="15"/>
      <c r="B290" s="151" t="s">
        <v>507</v>
      </c>
      <c r="C290" s="152"/>
      <c r="D290" s="153"/>
      <c r="E290" s="39"/>
      <c r="F290" s="51" t="s">
        <v>11</v>
      </c>
      <c r="G290" s="51" t="s">
        <v>35</v>
      </c>
      <c r="H290" s="51" t="s">
        <v>508</v>
      </c>
      <c r="I290" s="51"/>
      <c r="J290" s="52">
        <f>J291</f>
        <v>0</v>
      </c>
      <c r="K290" s="52">
        <f>K291</f>
        <v>0</v>
      </c>
      <c r="L290" s="49"/>
      <c r="M290" s="56"/>
    </row>
    <row r="291" spans="1:13" s="41" customFormat="1" ht="11.25" hidden="1">
      <c r="A291" s="15"/>
      <c r="B291" s="128" t="s">
        <v>221</v>
      </c>
      <c r="C291" s="129"/>
      <c r="D291" s="130"/>
      <c r="E291" s="39"/>
      <c r="F291" s="51" t="s">
        <v>11</v>
      </c>
      <c r="G291" s="51" t="s">
        <v>35</v>
      </c>
      <c r="H291" s="51" t="s">
        <v>508</v>
      </c>
      <c r="I291" s="51" t="s">
        <v>201</v>
      </c>
      <c r="J291" s="52">
        <f>J292</f>
        <v>0</v>
      </c>
      <c r="K291" s="52">
        <f>K292</f>
        <v>0</v>
      </c>
      <c r="L291" s="49"/>
      <c r="M291" s="56"/>
    </row>
    <row r="292" spans="1:13" s="41" customFormat="1" ht="11.25" hidden="1">
      <c r="A292" s="15"/>
      <c r="B292" s="128" t="s">
        <v>202</v>
      </c>
      <c r="C292" s="129"/>
      <c r="D292" s="130"/>
      <c r="E292" s="39"/>
      <c r="F292" s="51" t="s">
        <v>11</v>
      </c>
      <c r="G292" s="51" t="s">
        <v>35</v>
      </c>
      <c r="H292" s="51" t="s">
        <v>508</v>
      </c>
      <c r="I292" s="51" t="s">
        <v>203</v>
      </c>
      <c r="J292" s="52">
        <v>0</v>
      </c>
      <c r="K292" s="52">
        <v>0</v>
      </c>
      <c r="L292" s="49"/>
      <c r="M292" s="56"/>
    </row>
    <row r="293" spans="1:13" s="41" customFormat="1" ht="36" customHeight="1" hidden="1">
      <c r="A293" s="15"/>
      <c r="B293" s="128" t="s">
        <v>577</v>
      </c>
      <c r="C293" s="129"/>
      <c r="D293" s="130"/>
      <c r="E293" s="39"/>
      <c r="F293" s="51" t="s">
        <v>11</v>
      </c>
      <c r="G293" s="51" t="s">
        <v>35</v>
      </c>
      <c r="H293" s="51" t="s">
        <v>578</v>
      </c>
      <c r="I293" s="51"/>
      <c r="J293" s="52">
        <f>J294</f>
        <v>34.9</v>
      </c>
      <c r="K293" s="52">
        <f>K294</f>
        <v>34.9</v>
      </c>
      <c r="L293" s="49"/>
      <c r="M293" s="56"/>
    </row>
    <row r="294" spans="1:13" s="41" customFormat="1" ht="25.5" customHeight="1" hidden="1">
      <c r="A294" s="15"/>
      <c r="B294" s="125" t="s">
        <v>446</v>
      </c>
      <c r="C294" s="126"/>
      <c r="D294" s="127"/>
      <c r="E294" s="39"/>
      <c r="F294" s="51" t="s">
        <v>11</v>
      </c>
      <c r="G294" s="51" t="s">
        <v>35</v>
      </c>
      <c r="H294" s="51" t="s">
        <v>578</v>
      </c>
      <c r="I294" s="51" t="s">
        <v>188</v>
      </c>
      <c r="J294" s="52">
        <f>J295</f>
        <v>34.9</v>
      </c>
      <c r="K294" s="52">
        <f>K295</f>
        <v>34.9</v>
      </c>
      <c r="L294" s="49"/>
      <c r="M294" s="56"/>
    </row>
    <row r="295" spans="1:13" s="41" customFormat="1" ht="25.5" customHeight="1" hidden="1">
      <c r="A295" s="15"/>
      <c r="B295" s="128" t="s">
        <v>183</v>
      </c>
      <c r="C295" s="129"/>
      <c r="D295" s="130"/>
      <c r="E295" s="39"/>
      <c r="F295" s="51" t="s">
        <v>11</v>
      </c>
      <c r="G295" s="51" t="s">
        <v>35</v>
      </c>
      <c r="H295" s="51" t="s">
        <v>578</v>
      </c>
      <c r="I295" s="51" t="s">
        <v>184</v>
      </c>
      <c r="J295" s="52">
        <v>34.9</v>
      </c>
      <c r="K295" s="52">
        <v>34.9</v>
      </c>
      <c r="L295" s="49"/>
      <c r="M295" s="56"/>
    </row>
    <row r="296" spans="1:13" s="41" customFormat="1" ht="47.25" customHeight="1" hidden="1">
      <c r="A296" s="15"/>
      <c r="B296" s="128" t="s">
        <v>589</v>
      </c>
      <c r="C296" s="129"/>
      <c r="D296" s="130"/>
      <c r="E296" s="39"/>
      <c r="F296" s="51"/>
      <c r="G296" s="51"/>
      <c r="H296" s="51" t="s">
        <v>590</v>
      </c>
      <c r="I296" s="51"/>
      <c r="J296" s="52">
        <f>J297</f>
        <v>0</v>
      </c>
      <c r="K296" s="52">
        <f>K297</f>
        <v>0</v>
      </c>
      <c r="L296" s="49"/>
      <c r="M296" s="56"/>
    </row>
    <row r="297" spans="1:13" s="41" customFormat="1" ht="25.5" customHeight="1" hidden="1">
      <c r="A297" s="15"/>
      <c r="B297" s="128" t="s">
        <v>446</v>
      </c>
      <c r="C297" s="129"/>
      <c r="D297" s="130"/>
      <c r="E297" s="39"/>
      <c r="F297" s="51"/>
      <c r="G297" s="51"/>
      <c r="H297" s="51" t="s">
        <v>590</v>
      </c>
      <c r="I297" s="51" t="s">
        <v>188</v>
      </c>
      <c r="J297" s="52">
        <f>J298</f>
        <v>0</v>
      </c>
      <c r="K297" s="52">
        <f>K298</f>
        <v>0</v>
      </c>
      <c r="L297" s="49"/>
      <c r="M297" s="56"/>
    </row>
    <row r="298" spans="1:13" s="41" customFormat="1" ht="25.5" customHeight="1" hidden="1">
      <c r="A298" s="15"/>
      <c r="B298" s="128" t="s">
        <v>183</v>
      </c>
      <c r="C298" s="129"/>
      <c r="D298" s="130"/>
      <c r="E298" s="39"/>
      <c r="F298" s="51"/>
      <c r="G298" s="51"/>
      <c r="H298" s="51" t="s">
        <v>590</v>
      </c>
      <c r="I298" s="51" t="s">
        <v>184</v>
      </c>
      <c r="J298" s="52">
        <v>0</v>
      </c>
      <c r="K298" s="52">
        <v>0</v>
      </c>
      <c r="L298" s="49"/>
      <c r="M298" s="56"/>
    </row>
    <row r="299" spans="1:13" s="41" customFormat="1" ht="60.75" customHeight="1" hidden="1">
      <c r="A299" s="15"/>
      <c r="B299" s="128" t="s">
        <v>591</v>
      </c>
      <c r="C299" s="129"/>
      <c r="D299" s="130"/>
      <c r="E299" s="39"/>
      <c r="F299" s="51"/>
      <c r="G299" s="51"/>
      <c r="H299" s="51" t="s">
        <v>592</v>
      </c>
      <c r="I299" s="51"/>
      <c r="J299" s="52">
        <f>J300</f>
        <v>0</v>
      </c>
      <c r="K299" s="52">
        <f>K300</f>
        <v>0</v>
      </c>
      <c r="L299" s="49"/>
      <c r="M299" s="56"/>
    </row>
    <row r="300" spans="1:13" s="41" customFormat="1" ht="25.5" customHeight="1" hidden="1">
      <c r="A300" s="15"/>
      <c r="B300" s="125" t="s">
        <v>446</v>
      </c>
      <c r="C300" s="126"/>
      <c r="D300" s="127"/>
      <c r="E300" s="39"/>
      <c r="F300" s="51"/>
      <c r="G300" s="51"/>
      <c r="H300" s="51" t="s">
        <v>592</v>
      </c>
      <c r="I300" s="51" t="s">
        <v>188</v>
      </c>
      <c r="J300" s="52">
        <f>J301</f>
        <v>0</v>
      </c>
      <c r="K300" s="52">
        <f>K301</f>
        <v>0</v>
      </c>
      <c r="L300" s="49"/>
      <c r="M300" s="56"/>
    </row>
    <row r="301" spans="1:13" s="41" customFormat="1" ht="25.5" customHeight="1" hidden="1">
      <c r="A301" s="15"/>
      <c r="B301" s="128" t="s">
        <v>183</v>
      </c>
      <c r="C301" s="129"/>
      <c r="D301" s="130"/>
      <c r="E301" s="39"/>
      <c r="F301" s="51"/>
      <c r="G301" s="51"/>
      <c r="H301" s="51" t="s">
        <v>592</v>
      </c>
      <c r="I301" s="51" t="s">
        <v>184</v>
      </c>
      <c r="J301" s="52">
        <v>0</v>
      </c>
      <c r="K301" s="52">
        <v>0</v>
      </c>
      <c r="L301" s="49"/>
      <c r="M301" s="56"/>
    </row>
    <row r="302" spans="1:13" s="41" customFormat="1" ht="6" customHeight="1" hidden="1">
      <c r="A302" s="15"/>
      <c r="B302" s="128" t="s">
        <v>509</v>
      </c>
      <c r="C302" s="129"/>
      <c r="D302" s="130"/>
      <c r="E302" s="39"/>
      <c r="F302" s="51" t="s">
        <v>11</v>
      </c>
      <c r="G302" s="51" t="s">
        <v>35</v>
      </c>
      <c r="H302" s="51" t="s">
        <v>510</v>
      </c>
      <c r="I302" s="51"/>
      <c r="J302" s="52">
        <f>J303</f>
        <v>0</v>
      </c>
      <c r="K302" s="52">
        <f>K303</f>
        <v>0</v>
      </c>
      <c r="L302" s="49"/>
      <c r="M302" s="56"/>
    </row>
    <row r="303" spans="1:13" s="41" customFormat="1" ht="24" customHeight="1" hidden="1">
      <c r="A303" s="15"/>
      <c r="B303" s="125" t="s">
        <v>446</v>
      </c>
      <c r="C303" s="126"/>
      <c r="D303" s="127"/>
      <c r="E303" s="39"/>
      <c r="F303" s="51" t="s">
        <v>11</v>
      </c>
      <c r="G303" s="51" t="s">
        <v>35</v>
      </c>
      <c r="H303" s="51" t="s">
        <v>510</v>
      </c>
      <c r="I303" s="51" t="s">
        <v>188</v>
      </c>
      <c r="J303" s="52">
        <f>J304</f>
        <v>0</v>
      </c>
      <c r="K303" s="52">
        <f>K304</f>
        <v>0</v>
      </c>
      <c r="L303" s="49"/>
      <c r="M303" s="56"/>
    </row>
    <row r="304" spans="1:13" s="41" customFormat="1" ht="24" customHeight="1" hidden="1">
      <c r="A304" s="15"/>
      <c r="B304" s="128" t="s">
        <v>183</v>
      </c>
      <c r="C304" s="129"/>
      <c r="D304" s="130"/>
      <c r="E304" s="39"/>
      <c r="F304" s="51" t="s">
        <v>11</v>
      </c>
      <c r="G304" s="51" t="s">
        <v>35</v>
      </c>
      <c r="H304" s="51" t="s">
        <v>510</v>
      </c>
      <c r="I304" s="51" t="s">
        <v>184</v>
      </c>
      <c r="J304" s="52">
        <v>0</v>
      </c>
      <c r="K304" s="52">
        <v>0</v>
      </c>
      <c r="L304" s="49"/>
      <c r="M304" s="56"/>
    </row>
    <row r="305" spans="1:13" s="41" customFormat="1" ht="16.5" customHeight="1" hidden="1">
      <c r="A305" s="15"/>
      <c r="B305" s="100"/>
      <c r="C305" s="101"/>
      <c r="D305" s="102"/>
      <c r="E305" s="39"/>
      <c r="F305" s="51"/>
      <c r="G305" s="51"/>
      <c r="H305" s="51"/>
      <c r="I305" s="51"/>
      <c r="J305" s="52"/>
      <c r="K305" s="52"/>
      <c r="L305" s="49"/>
      <c r="M305" s="56"/>
    </row>
    <row r="306" spans="1:13" s="41" customFormat="1" ht="47.25" customHeight="1">
      <c r="A306" s="15"/>
      <c r="B306" s="116" t="s">
        <v>661</v>
      </c>
      <c r="C306" s="117"/>
      <c r="D306" s="118"/>
      <c r="E306" s="39"/>
      <c r="F306" s="51"/>
      <c r="G306" s="51"/>
      <c r="H306" s="25" t="s">
        <v>663</v>
      </c>
      <c r="I306" s="25"/>
      <c r="J306" s="113">
        <f>J307</f>
        <v>922</v>
      </c>
      <c r="K306" s="26">
        <f>K307</f>
        <v>0</v>
      </c>
      <c r="L306" s="49"/>
      <c r="M306" s="56"/>
    </row>
    <row r="307" spans="1:13" s="41" customFormat="1" ht="24.75" customHeight="1">
      <c r="A307" s="15"/>
      <c r="B307" s="119" t="s">
        <v>446</v>
      </c>
      <c r="C307" s="120"/>
      <c r="D307" s="121"/>
      <c r="E307" s="39"/>
      <c r="F307" s="51"/>
      <c r="G307" s="51"/>
      <c r="H307" s="25" t="s">
        <v>662</v>
      </c>
      <c r="I307" s="25" t="s">
        <v>188</v>
      </c>
      <c r="J307" s="113">
        <f>J308+J310</f>
        <v>922</v>
      </c>
      <c r="K307" s="26">
        <v>0</v>
      </c>
      <c r="L307" s="49"/>
      <c r="M307" s="56"/>
    </row>
    <row r="308" spans="1:13" s="41" customFormat="1" ht="48.75" customHeight="1">
      <c r="A308" s="15"/>
      <c r="B308" s="116" t="s">
        <v>664</v>
      </c>
      <c r="C308" s="117"/>
      <c r="D308" s="118"/>
      <c r="E308" s="39"/>
      <c r="F308" s="51"/>
      <c r="G308" s="51"/>
      <c r="H308" s="25" t="s">
        <v>662</v>
      </c>
      <c r="I308" s="25"/>
      <c r="J308" s="25" t="str">
        <f>J309</f>
        <v>240</v>
      </c>
      <c r="K308" s="26">
        <f>K309</f>
        <v>0</v>
      </c>
      <c r="L308" s="49"/>
      <c r="M308" s="56"/>
    </row>
    <row r="309" spans="1:13" s="41" customFormat="1" ht="24" customHeight="1">
      <c r="A309" s="15"/>
      <c r="B309" s="119" t="s">
        <v>446</v>
      </c>
      <c r="C309" s="120"/>
      <c r="D309" s="121"/>
      <c r="E309" s="39"/>
      <c r="F309" s="51"/>
      <c r="G309" s="51"/>
      <c r="H309" s="25" t="s">
        <v>662</v>
      </c>
      <c r="I309" s="25" t="s">
        <v>188</v>
      </c>
      <c r="J309" s="25" t="s">
        <v>184</v>
      </c>
      <c r="K309" s="26">
        <v>0</v>
      </c>
      <c r="L309" s="49"/>
      <c r="M309" s="56"/>
    </row>
    <row r="310" spans="1:13" s="41" customFormat="1" ht="60" customHeight="1">
      <c r="A310" s="15"/>
      <c r="B310" s="116" t="s">
        <v>665</v>
      </c>
      <c r="C310" s="117"/>
      <c r="D310" s="118"/>
      <c r="E310" s="39"/>
      <c r="F310" s="51"/>
      <c r="G310" s="51"/>
      <c r="H310" s="25" t="s">
        <v>666</v>
      </c>
      <c r="I310" s="25"/>
      <c r="J310" s="113" t="str">
        <f>J311</f>
        <v>682</v>
      </c>
      <c r="K310" s="26">
        <v>0</v>
      </c>
      <c r="L310" s="49"/>
      <c r="M310" s="56"/>
    </row>
    <row r="311" spans="1:13" s="41" customFormat="1" ht="24" customHeight="1">
      <c r="A311" s="15"/>
      <c r="B311" s="119" t="s">
        <v>446</v>
      </c>
      <c r="C311" s="120"/>
      <c r="D311" s="121"/>
      <c r="E311" s="39"/>
      <c r="F311" s="51"/>
      <c r="G311" s="51"/>
      <c r="H311" s="25" t="s">
        <v>666</v>
      </c>
      <c r="I311" s="25" t="s">
        <v>188</v>
      </c>
      <c r="J311" s="25" t="s">
        <v>667</v>
      </c>
      <c r="K311" s="26">
        <v>0</v>
      </c>
      <c r="L311" s="49"/>
      <c r="M311" s="56"/>
    </row>
    <row r="312" spans="1:13" s="41" customFormat="1" ht="33" customHeight="1">
      <c r="A312" s="15"/>
      <c r="B312" s="142" t="s">
        <v>594</v>
      </c>
      <c r="C312" s="143"/>
      <c r="D312" s="144"/>
      <c r="E312" s="58"/>
      <c r="F312" s="51" t="s">
        <v>11</v>
      </c>
      <c r="G312" s="51" t="s">
        <v>16</v>
      </c>
      <c r="H312" s="39" t="s">
        <v>339</v>
      </c>
      <c r="I312" s="39"/>
      <c r="J312" s="42">
        <f>J313+J317</f>
        <v>10246.2</v>
      </c>
      <c r="K312" s="42">
        <f>K313+K317</f>
        <v>17092.7</v>
      </c>
      <c r="M312" s="46"/>
    </row>
    <row r="313" spans="1:13" s="41" customFormat="1" ht="22.5" customHeight="1">
      <c r="A313" s="15"/>
      <c r="B313" s="125" t="s">
        <v>593</v>
      </c>
      <c r="C313" s="126"/>
      <c r="D313" s="127"/>
      <c r="E313" s="57"/>
      <c r="F313" s="51"/>
      <c r="G313" s="51"/>
      <c r="H313" s="51" t="s">
        <v>340</v>
      </c>
      <c r="I313" s="51"/>
      <c r="J313" s="52">
        <f aca="true" t="shared" si="4" ref="J313:K315">J314</f>
        <v>6.2</v>
      </c>
      <c r="K313" s="52">
        <f t="shared" si="4"/>
        <v>0</v>
      </c>
      <c r="M313" s="46"/>
    </row>
    <row r="314" spans="1:13" s="41" customFormat="1" ht="11.25">
      <c r="A314" s="15"/>
      <c r="B314" s="125" t="s">
        <v>37</v>
      </c>
      <c r="C314" s="126"/>
      <c r="D314" s="127"/>
      <c r="E314" s="68"/>
      <c r="F314" s="68"/>
      <c r="G314" s="68"/>
      <c r="H314" s="53">
        <v>5130080020</v>
      </c>
      <c r="I314" s="53"/>
      <c r="J314" s="53">
        <f t="shared" si="4"/>
        <v>6.2</v>
      </c>
      <c r="K314" s="53">
        <f t="shared" si="4"/>
        <v>0</v>
      </c>
      <c r="M314" s="46"/>
    </row>
    <row r="315" spans="1:13" s="41" customFormat="1" ht="11.25">
      <c r="A315" s="15"/>
      <c r="B315" s="125" t="s">
        <v>198</v>
      </c>
      <c r="C315" s="126"/>
      <c r="D315" s="127"/>
      <c r="E315" s="68"/>
      <c r="F315" s="68"/>
      <c r="G315" s="68"/>
      <c r="H315" s="53">
        <v>5130080020</v>
      </c>
      <c r="I315" s="53">
        <v>700</v>
      </c>
      <c r="J315" s="53">
        <f t="shared" si="4"/>
        <v>6.2</v>
      </c>
      <c r="K315" s="53">
        <f t="shared" si="4"/>
        <v>0</v>
      </c>
      <c r="M315" s="46"/>
    </row>
    <row r="316" spans="1:13" s="41" customFormat="1" ht="14.25" customHeight="1" hidden="1">
      <c r="A316" s="15"/>
      <c r="B316" s="125" t="s">
        <v>211</v>
      </c>
      <c r="C316" s="126"/>
      <c r="D316" s="127"/>
      <c r="E316" s="68"/>
      <c r="F316" s="68"/>
      <c r="G316" s="68"/>
      <c r="H316" s="53">
        <v>5130080020</v>
      </c>
      <c r="I316" s="53">
        <v>730</v>
      </c>
      <c r="J316" s="53">
        <v>6.2</v>
      </c>
      <c r="K316" s="53">
        <v>0</v>
      </c>
      <c r="M316" s="46"/>
    </row>
    <row r="317" spans="1:13" s="41" customFormat="1" ht="32.25" customHeight="1">
      <c r="A317" s="15"/>
      <c r="B317" s="142" t="s">
        <v>212</v>
      </c>
      <c r="C317" s="143"/>
      <c r="D317" s="144"/>
      <c r="E317" s="58"/>
      <c r="F317" s="51" t="s">
        <v>11</v>
      </c>
      <c r="G317" s="51" t="s">
        <v>16</v>
      </c>
      <c r="H317" s="51" t="s">
        <v>341</v>
      </c>
      <c r="I317" s="51"/>
      <c r="J317" s="52">
        <f>J318+J327</f>
        <v>10240</v>
      </c>
      <c r="K317" s="52">
        <f>K318+K327</f>
        <v>17092.7</v>
      </c>
      <c r="M317" s="46"/>
    </row>
    <row r="318" spans="1:13" s="41" customFormat="1" ht="24.75" customHeight="1">
      <c r="A318" s="15"/>
      <c r="B318" s="125" t="s">
        <v>130</v>
      </c>
      <c r="C318" s="126"/>
      <c r="D318" s="127"/>
      <c r="E318" s="69"/>
      <c r="F318" s="51" t="s">
        <v>11</v>
      </c>
      <c r="G318" s="51" t="s">
        <v>16</v>
      </c>
      <c r="H318" s="51" t="s">
        <v>342</v>
      </c>
      <c r="I318" s="70"/>
      <c r="J318" s="52">
        <f>J319+J321+J325</f>
        <v>3969.8</v>
      </c>
      <c r="K318" s="52">
        <f>K319+K321+K325</f>
        <v>3976</v>
      </c>
      <c r="M318" s="46"/>
    </row>
    <row r="319" spans="1:13" s="41" customFormat="1" ht="49.5" customHeight="1">
      <c r="A319" s="15"/>
      <c r="B319" s="125" t="s">
        <v>179</v>
      </c>
      <c r="C319" s="126"/>
      <c r="D319" s="127"/>
      <c r="E319" s="69"/>
      <c r="F319" s="51"/>
      <c r="G319" s="51"/>
      <c r="H319" s="51" t="s">
        <v>342</v>
      </c>
      <c r="I319" s="51" t="s">
        <v>181</v>
      </c>
      <c r="J319" s="52">
        <f>J320</f>
        <v>3846</v>
      </c>
      <c r="K319" s="52">
        <f>K320</f>
        <v>3846</v>
      </c>
      <c r="M319" s="46"/>
    </row>
    <row r="320" spans="1:13" s="41" customFormat="1" ht="24.75" customHeight="1" hidden="1">
      <c r="A320" s="15"/>
      <c r="B320" s="125" t="s">
        <v>180</v>
      </c>
      <c r="C320" s="126"/>
      <c r="D320" s="127"/>
      <c r="E320" s="69"/>
      <c r="F320" s="51"/>
      <c r="G320" s="51"/>
      <c r="H320" s="51" t="s">
        <v>342</v>
      </c>
      <c r="I320" s="51" t="s">
        <v>182</v>
      </c>
      <c r="J320" s="52">
        <v>3846</v>
      </c>
      <c r="K320" s="52">
        <v>3846</v>
      </c>
      <c r="M320" s="46"/>
    </row>
    <row r="321" spans="1:13" s="41" customFormat="1" ht="24" customHeight="1">
      <c r="A321" s="15"/>
      <c r="B321" s="125" t="s">
        <v>185</v>
      </c>
      <c r="C321" s="126"/>
      <c r="D321" s="127"/>
      <c r="E321" s="58"/>
      <c r="F321" s="51"/>
      <c r="G321" s="51"/>
      <c r="H321" s="51" t="s">
        <v>342</v>
      </c>
      <c r="I321" s="51" t="s">
        <v>188</v>
      </c>
      <c r="J321" s="52">
        <f>J322</f>
        <v>121.8</v>
      </c>
      <c r="K321" s="52">
        <f>K322</f>
        <v>128</v>
      </c>
      <c r="M321" s="46"/>
    </row>
    <row r="322" spans="1:13" s="41" customFormat="1" ht="0.75" customHeight="1" hidden="1">
      <c r="A322" s="15"/>
      <c r="B322" s="125" t="s">
        <v>183</v>
      </c>
      <c r="C322" s="126"/>
      <c r="D322" s="127"/>
      <c r="E322" s="58"/>
      <c r="F322" s="51"/>
      <c r="G322" s="51"/>
      <c r="H322" s="51" t="s">
        <v>342</v>
      </c>
      <c r="I322" s="51" t="s">
        <v>184</v>
      </c>
      <c r="J322" s="52">
        <v>121.8</v>
      </c>
      <c r="K322" s="52">
        <v>128</v>
      </c>
      <c r="M322" s="46"/>
    </row>
    <row r="323" spans="1:13" s="41" customFormat="1" ht="31.5" customHeight="1" hidden="1">
      <c r="A323" s="15"/>
      <c r="B323" s="125" t="s">
        <v>86</v>
      </c>
      <c r="C323" s="126"/>
      <c r="D323" s="127"/>
      <c r="E323" s="58"/>
      <c r="F323" s="51" t="s">
        <v>11</v>
      </c>
      <c r="G323" s="51" t="s">
        <v>16</v>
      </c>
      <c r="H323" s="51" t="s">
        <v>342</v>
      </c>
      <c r="I323" s="51" t="s">
        <v>87</v>
      </c>
      <c r="J323" s="52">
        <v>253.8</v>
      </c>
      <c r="K323" s="52">
        <v>253.8</v>
      </c>
      <c r="M323" s="46"/>
    </row>
    <row r="324" spans="1:13" s="41" customFormat="1" ht="31.5" customHeight="1" hidden="1">
      <c r="A324" s="15"/>
      <c r="B324" s="125" t="s">
        <v>88</v>
      </c>
      <c r="C324" s="126"/>
      <c r="D324" s="127"/>
      <c r="E324" s="58"/>
      <c r="F324" s="51" t="s">
        <v>11</v>
      </c>
      <c r="G324" s="51" t="s">
        <v>16</v>
      </c>
      <c r="H324" s="51" t="s">
        <v>342</v>
      </c>
      <c r="I324" s="51" t="s">
        <v>89</v>
      </c>
      <c r="J324" s="52">
        <v>66.8</v>
      </c>
      <c r="K324" s="52">
        <v>66.8</v>
      </c>
      <c r="M324" s="46"/>
    </row>
    <row r="325" spans="1:13" s="41" customFormat="1" ht="11.25">
      <c r="A325" s="15"/>
      <c r="B325" s="125" t="s">
        <v>187</v>
      </c>
      <c r="C325" s="126"/>
      <c r="D325" s="127"/>
      <c r="E325" s="58"/>
      <c r="F325" s="51"/>
      <c r="G325" s="51"/>
      <c r="H325" s="51" t="s">
        <v>342</v>
      </c>
      <c r="I325" s="51" t="s">
        <v>186</v>
      </c>
      <c r="J325" s="52">
        <f>J326</f>
        <v>2</v>
      </c>
      <c r="K325" s="52">
        <f>K326</f>
        <v>2</v>
      </c>
      <c r="M325" s="46"/>
    </row>
    <row r="326" spans="1:13" s="41" customFormat="1" ht="11.25" hidden="1">
      <c r="A326" s="15"/>
      <c r="B326" s="125" t="s">
        <v>135</v>
      </c>
      <c r="C326" s="126"/>
      <c r="D326" s="127"/>
      <c r="E326" s="58"/>
      <c r="F326" s="51" t="s">
        <v>11</v>
      </c>
      <c r="G326" s="51" t="s">
        <v>16</v>
      </c>
      <c r="H326" s="51" t="s">
        <v>342</v>
      </c>
      <c r="I326" s="51" t="s">
        <v>131</v>
      </c>
      <c r="J326" s="52">
        <v>2</v>
      </c>
      <c r="K326" s="52">
        <v>2</v>
      </c>
      <c r="M326" s="46"/>
    </row>
    <row r="327" spans="1:13" s="41" customFormat="1" ht="11.25">
      <c r="A327" s="15"/>
      <c r="B327" s="125" t="s">
        <v>647</v>
      </c>
      <c r="C327" s="126"/>
      <c r="D327" s="127"/>
      <c r="E327" s="57"/>
      <c r="F327" s="51" t="s">
        <v>11</v>
      </c>
      <c r="G327" s="51" t="s">
        <v>35</v>
      </c>
      <c r="H327" s="73">
        <v>5140080160</v>
      </c>
      <c r="I327" s="111"/>
      <c r="J327" s="52">
        <f>J328</f>
        <v>6270.2</v>
      </c>
      <c r="K327" s="88">
        <f>K328</f>
        <v>13116.7</v>
      </c>
      <c r="M327" s="46"/>
    </row>
    <row r="328" spans="1:13" s="41" customFormat="1" ht="12" customHeight="1">
      <c r="A328" s="15"/>
      <c r="B328" s="128" t="s">
        <v>187</v>
      </c>
      <c r="C328" s="129"/>
      <c r="D328" s="130"/>
      <c r="E328" s="57"/>
      <c r="F328" s="51"/>
      <c r="G328" s="51"/>
      <c r="H328" s="53">
        <v>5140080160</v>
      </c>
      <c r="I328" s="53">
        <v>800</v>
      </c>
      <c r="J328" s="52">
        <f>J329</f>
        <v>6270.2</v>
      </c>
      <c r="K328" s="88">
        <f>K329</f>
        <v>13116.7</v>
      </c>
      <c r="M328" s="46"/>
    </row>
    <row r="329" spans="1:13" s="41" customFormat="1" ht="11.25" customHeight="1" hidden="1">
      <c r="A329" s="15"/>
      <c r="B329" s="200" t="s">
        <v>501</v>
      </c>
      <c r="C329" s="201"/>
      <c r="D329" s="202"/>
      <c r="E329" s="57"/>
      <c r="F329" s="51"/>
      <c r="G329" s="51"/>
      <c r="H329" s="53">
        <v>5140080160</v>
      </c>
      <c r="I329" s="53">
        <v>880</v>
      </c>
      <c r="J329" s="52">
        <v>6270.2</v>
      </c>
      <c r="K329" s="88">
        <v>13116.7</v>
      </c>
      <c r="M329" s="46"/>
    </row>
    <row r="330" spans="1:13" s="41" customFormat="1" ht="3" customHeight="1" hidden="1">
      <c r="A330" s="15"/>
      <c r="B330" s="125" t="s">
        <v>88</v>
      </c>
      <c r="C330" s="126"/>
      <c r="D330" s="127"/>
      <c r="E330" s="57"/>
      <c r="F330" s="51" t="s">
        <v>11</v>
      </c>
      <c r="G330" s="51" t="s">
        <v>35</v>
      </c>
      <c r="H330" s="51" t="s">
        <v>174</v>
      </c>
      <c r="I330" s="51" t="s">
        <v>89</v>
      </c>
      <c r="J330" s="52">
        <v>8.8</v>
      </c>
      <c r="K330" s="109">
        <v>8.8</v>
      </c>
      <c r="M330" s="46"/>
    </row>
    <row r="331" spans="1:13" s="41" customFormat="1" ht="24" customHeight="1">
      <c r="A331" s="15"/>
      <c r="B331" s="142" t="s">
        <v>648</v>
      </c>
      <c r="C331" s="143"/>
      <c r="D331" s="144"/>
      <c r="E331" s="57"/>
      <c r="F331" s="39" t="s">
        <v>13</v>
      </c>
      <c r="G331" s="39" t="s">
        <v>14</v>
      </c>
      <c r="H331" s="39" t="s">
        <v>343</v>
      </c>
      <c r="I331" s="39"/>
      <c r="J331" s="40">
        <f>J332+J365+J379+J396+J403+J429</f>
        <v>75146.2</v>
      </c>
      <c r="K331" s="110">
        <f>K332+K365+K379+K396+K403+K429</f>
        <v>75146.2</v>
      </c>
      <c r="M331" s="46"/>
    </row>
    <row r="332" spans="1:13" s="41" customFormat="1" ht="24" customHeight="1">
      <c r="A332" s="15"/>
      <c r="B332" s="142" t="s">
        <v>164</v>
      </c>
      <c r="C332" s="143"/>
      <c r="D332" s="144"/>
      <c r="E332" s="69"/>
      <c r="F332" s="51" t="s">
        <v>15</v>
      </c>
      <c r="G332" s="51" t="s">
        <v>11</v>
      </c>
      <c r="H332" s="51" t="s">
        <v>344</v>
      </c>
      <c r="I332" s="51"/>
      <c r="J332" s="52">
        <f>J334+J338+J339+J336+J337+J353+J356+J359+J362</f>
        <v>32102.499999999996</v>
      </c>
      <c r="K332" s="52">
        <f>K334+K338+K339+K336+K337+K353+K356+K359+K362</f>
        <v>32102.499999999996</v>
      </c>
      <c r="M332" s="46"/>
    </row>
    <row r="333" spans="1:13" s="41" customFormat="1" ht="23.25" customHeight="1">
      <c r="A333" s="15"/>
      <c r="B333" s="125" t="s">
        <v>165</v>
      </c>
      <c r="C333" s="126"/>
      <c r="D333" s="127"/>
      <c r="E333" s="69"/>
      <c r="F333" s="51" t="s">
        <v>15</v>
      </c>
      <c r="G333" s="51" t="s">
        <v>11</v>
      </c>
      <c r="H333" s="51" t="s">
        <v>345</v>
      </c>
      <c r="I333" s="51"/>
      <c r="J333" s="52">
        <f>J334</f>
        <v>475.5</v>
      </c>
      <c r="K333" s="52">
        <f>K334</f>
        <v>475.5</v>
      </c>
      <c r="M333" s="46"/>
    </row>
    <row r="334" spans="1:13" s="41" customFormat="1" ht="24.75" customHeight="1">
      <c r="A334" s="15"/>
      <c r="B334" s="139" t="s">
        <v>192</v>
      </c>
      <c r="C334" s="140"/>
      <c r="D334" s="141"/>
      <c r="E334" s="69"/>
      <c r="F334" s="51"/>
      <c r="G334" s="51"/>
      <c r="H334" s="51" t="s">
        <v>345</v>
      </c>
      <c r="I334" s="51" t="s">
        <v>194</v>
      </c>
      <c r="J334" s="52">
        <f>J335</f>
        <v>475.5</v>
      </c>
      <c r="K334" s="52">
        <f>K335</f>
        <v>475.5</v>
      </c>
      <c r="M334" s="46"/>
    </row>
    <row r="335" spans="1:13" s="41" customFormat="1" ht="11.25" hidden="1">
      <c r="A335" s="15"/>
      <c r="B335" s="139" t="s">
        <v>193</v>
      </c>
      <c r="C335" s="140"/>
      <c r="D335" s="141"/>
      <c r="E335" s="69"/>
      <c r="F335" s="51" t="s">
        <v>15</v>
      </c>
      <c r="G335" s="51" t="s">
        <v>11</v>
      </c>
      <c r="H335" s="51" t="s">
        <v>345</v>
      </c>
      <c r="I335" s="51" t="s">
        <v>195</v>
      </c>
      <c r="J335" s="52">
        <v>475.5</v>
      </c>
      <c r="K335" s="52">
        <v>475.5</v>
      </c>
      <c r="M335" s="46"/>
    </row>
    <row r="336" spans="1:13" s="41" customFormat="1" ht="24" customHeight="1">
      <c r="A336" s="15"/>
      <c r="B336" s="128" t="s">
        <v>490</v>
      </c>
      <c r="C336" s="129"/>
      <c r="D336" s="130"/>
      <c r="E336" s="69"/>
      <c r="F336" s="51"/>
      <c r="G336" s="51"/>
      <c r="H336" s="51" t="s">
        <v>493</v>
      </c>
      <c r="I336" s="51" t="s">
        <v>194</v>
      </c>
      <c r="J336" s="52">
        <v>1895.6</v>
      </c>
      <c r="K336" s="52">
        <v>1895.6</v>
      </c>
      <c r="M336" s="46"/>
    </row>
    <row r="337" spans="1:13" s="41" customFormat="1" ht="34.5" customHeight="1">
      <c r="A337" s="15"/>
      <c r="B337" s="128" t="s">
        <v>545</v>
      </c>
      <c r="C337" s="129"/>
      <c r="D337" s="130"/>
      <c r="E337" s="69"/>
      <c r="F337" s="51"/>
      <c r="G337" s="51"/>
      <c r="H337" s="51" t="s">
        <v>494</v>
      </c>
      <c r="I337" s="51" t="s">
        <v>194</v>
      </c>
      <c r="J337" s="52">
        <v>31.7</v>
      </c>
      <c r="K337" s="52">
        <v>31.7</v>
      </c>
      <c r="M337" s="46"/>
    </row>
    <row r="338" spans="1:13" s="41" customFormat="1" ht="24" customHeight="1">
      <c r="A338" s="15"/>
      <c r="B338" s="128" t="s">
        <v>488</v>
      </c>
      <c r="C338" s="129"/>
      <c r="D338" s="130"/>
      <c r="E338" s="69"/>
      <c r="F338" s="51"/>
      <c r="G338" s="51"/>
      <c r="H338" s="51" t="s">
        <v>491</v>
      </c>
      <c r="I338" s="51" t="s">
        <v>194</v>
      </c>
      <c r="J338" s="52">
        <v>22810.8</v>
      </c>
      <c r="K338" s="52">
        <v>22810.8</v>
      </c>
      <c r="M338" s="46"/>
    </row>
    <row r="339" spans="1:13" s="41" customFormat="1" ht="34.5" customHeight="1">
      <c r="A339" s="15"/>
      <c r="B339" s="128" t="s">
        <v>489</v>
      </c>
      <c r="C339" s="129"/>
      <c r="D339" s="130"/>
      <c r="E339" s="69"/>
      <c r="F339" s="51"/>
      <c r="G339" s="51"/>
      <c r="H339" s="51" t="s">
        <v>492</v>
      </c>
      <c r="I339" s="51" t="s">
        <v>194</v>
      </c>
      <c r="J339" s="52">
        <v>6888.9</v>
      </c>
      <c r="K339" s="52">
        <v>6888.9</v>
      </c>
      <c r="M339" s="46"/>
    </row>
    <row r="340" spans="1:13" s="41" customFormat="1" ht="0.75" customHeight="1" hidden="1">
      <c r="A340" s="15"/>
      <c r="B340" s="134" t="s">
        <v>454</v>
      </c>
      <c r="C340" s="135"/>
      <c r="D340" s="136"/>
      <c r="E340" s="69"/>
      <c r="F340" s="51"/>
      <c r="G340" s="51"/>
      <c r="H340" s="51" t="s">
        <v>457</v>
      </c>
      <c r="I340" s="51"/>
      <c r="J340" s="52">
        <f>J341</f>
        <v>0</v>
      </c>
      <c r="K340" s="52">
        <f>K341</f>
        <v>0</v>
      </c>
      <c r="M340" s="46"/>
    </row>
    <row r="341" spans="1:13" s="41" customFormat="1" ht="21.75" customHeight="1" hidden="1">
      <c r="A341" s="15"/>
      <c r="B341" s="128" t="s">
        <v>192</v>
      </c>
      <c r="C341" s="129"/>
      <c r="D341" s="130"/>
      <c r="E341" s="69"/>
      <c r="F341" s="51"/>
      <c r="G341" s="51"/>
      <c r="H341" s="51" t="s">
        <v>457</v>
      </c>
      <c r="I341" s="51" t="s">
        <v>194</v>
      </c>
      <c r="J341" s="52">
        <f>J342</f>
        <v>0</v>
      </c>
      <c r="K341" s="52">
        <f>K342</f>
        <v>0</v>
      </c>
      <c r="M341" s="46"/>
    </row>
    <row r="342" spans="1:13" s="41" customFormat="1" ht="11.25" hidden="1">
      <c r="A342" s="15"/>
      <c r="B342" s="128" t="s">
        <v>193</v>
      </c>
      <c r="C342" s="129"/>
      <c r="D342" s="130"/>
      <c r="E342" s="69"/>
      <c r="F342" s="51"/>
      <c r="G342" s="51"/>
      <c r="H342" s="51" t="s">
        <v>457</v>
      </c>
      <c r="I342" s="51" t="s">
        <v>195</v>
      </c>
      <c r="J342" s="52">
        <v>0</v>
      </c>
      <c r="K342" s="52">
        <v>0</v>
      </c>
      <c r="M342" s="46"/>
    </row>
    <row r="343" spans="1:13" s="41" customFormat="1" ht="50.25" customHeight="1" hidden="1">
      <c r="A343" s="15"/>
      <c r="B343" s="128" t="s">
        <v>455</v>
      </c>
      <c r="C343" s="129"/>
      <c r="D343" s="130"/>
      <c r="E343" s="69"/>
      <c r="F343" s="51"/>
      <c r="G343" s="51"/>
      <c r="H343" s="51" t="s">
        <v>458</v>
      </c>
      <c r="I343" s="61"/>
      <c r="J343" s="52">
        <f>J344</f>
        <v>0</v>
      </c>
      <c r="K343" s="52">
        <f>K344</f>
        <v>0</v>
      </c>
      <c r="M343" s="46"/>
    </row>
    <row r="344" spans="1:13" s="41" customFormat="1" ht="25.5" customHeight="1" hidden="1">
      <c r="A344" s="15"/>
      <c r="B344" s="128" t="s">
        <v>192</v>
      </c>
      <c r="C344" s="129"/>
      <c r="D344" s="130"/>
      <c r="E344" s="69"/>
      <c r="F344" s="51"/>
      <c r="G344" s="51"/>
      <c r="H344" s="51" t="s">
        <v>458</v>
      </c>
      <c r="I344" s="51" t="s">
        <v>194</v>
      </c>
      <c r="J344" s="52">
        <f>J345</f>
        <v>0</v>
      </c>
      <c r="K344" s="52">
        <f>K345</f>
        <v>0</v>
      </c>
      <c r="M344" s="46"/>
    </row>
    <row r="345" spans="1:13" s="41" customFormat="1" ht="11.25" hidden="1">
      <c r="A345" s="15"/>
      <c r="B345" s="128" t="s">
        <v>193</v>
      </c>
      <c r="C345" s="129"/>
      <c r="D345" s="130"/>
      <c r="E345" s="69"/>
      <c r="F345" s="51"/>
      <c r="G345" s="51"/>
      <c r="H345" s="51" t="s">
        <v>458</v>
      </c>
      <c r="I345" s="51" t="s">
        <v>195</v>
      </c>
      <c r="J345" s="52">
        <v>0</v>
      </c>
      <c r="K345" s="52">
        <v>0</v>
      </c>
      <c r="M345" s="46"/>
    </row>
    <row r="346" spans="1:13" s="41" customFormat="1" ht="56.25" customHeight="1" hidden="1">
      <c r="A346" s="15"/>
      <c r="B346" s="128" t="s">
        <v>456</v>
      </c>
      <c r="C346" s="129"/>
      <c r="D346" s="130"/>
      <c r="E346" s="69"/>
      <c r="F346" s="51"/>
      <c r="G346" s="51"/>
      <c r="H346" s="51" t="s">
        <v>459</v>
      </c>
      <c r="I346" s="51"/>
      <c r="J346" s="52">
        <f>J347</f>
        <v>0</v>
      </c>
      <c r="K346" s="52">
        <f>K347</f>
        <v>0</v>
      </c>
      <c r="M346" s="46"/>
    </row>
    <row r="347" spans="1:13" s="41" customFormat="1" ht="24.75" customHeight="1" hidden="1">
      <c r="A347" s="15"/>
      <c r="B347" s="128" t="s">
        <v>192</v>
      </c>
      <c r="C347" s="129"/>
      <c r="D347" s="130"/>
      <c r="E347" s="69"/>
      <c r="F347" s="51"/>
      <c r="G347" s="51"/>
      <c r="H347" s="51" t="s">
        <v>459</v>
      </c>
      <c r="I347" s="51" t="s">
        <v>194</v>
      </c>
      <c r="J347" s="52">
        <f>J348</f>
        <v>0</v>
      </c>
      <c r="K347" s="52">
        <f>K348</f>
        <v>0</v>
      </c>
      <c r="M347" s="46"/>
    </row>
    <row r="348" spans="1:13" s="41" customFormat="1" ht="10.5" customHeight="1" hidden="1">
      <c r="A348" s="15"/>
      <c r="B348" s="128" t="s">
        <v>193</v>
      </c>
      <c r="C348" s="129"/>
      <c r="D348" s="130"/>
      <c r="E348" s="69"/>
      <c r="F348" s="51"/>
      <c r="G348" s="51"/>
      <c r="H348" s="51" t="s">
        <v>459</v>
      </c>
      <c r="I348" s="51" t="s">
        <v>195</v>
      </c>
      <c r="J348" s="52">
        <v>0</v>
      </c>
      <c r="K348" s="52">
        <v>0</v>
      </c>
      <c r="M348" s="46"/>
    </row>
    <row r="349" spans="1:13" s="41" customFormat="1" ht="47.25" customHeight="1" hidden="1">
      <c r="A349" s="15"/>
      <c r="B349" s="103"/>
      <c r="C349" s="104"/>
      <c r="D349" s="105"/>
      <c r="E349" s="69"/>
      <c r="F349" s="51"/>
      <c r="G349" s="51"/>
      <c r="H349" s="51"/>
      <c r="I349" s="51"/>
      <c r="J349" s="52"/>
      <c r="K349" s="52"/>
      <c r="M349" s="46"/>
    </row>
    <row r="350" spans="1:13" s="41" customFormat="1" ht="48" customHeight="1" hidden="1">
      <c r="A350" s="15"/>
      <c r="B350" s="200" t="s">
        <v>449</v>
      </c>
      <c r="C350" s="201"/>
      <c r="D350" s="202"/>
      <c r="E350" s="69"/>
      <c r="F350" s="51"/>
      <c r="G350" s="51"/>
      <c r="H350" s="51" t="s">
        <v>450</v>
      </c>
      <c r="I350" s="51"/>
      <c r="J350" s="52">
        <f>J351</f>
        <v>0</v>
      </c>
      <c r="K350" s="52">
        <f>K351</f>
        <v>0</v>
      </c>
      <c r="M350" s="46"/>
    </row>
    <row r="351" spans="1:13" s="41" customFormat="1" ht="24" customHeight="1" hidden="1">
      <c r="A351" s="15"/>
      <c r="B351" s="125" t="s">
        <v>192</v>
      </c>
      <c r="C351" s="126"/>
      <c r="D351" s="127"/>
      <c r="E351" s="69"/>
      <c r="F351" s="51"/>
      <c r="G351" s="51"/>
      <c r="H351" s="51" t="s">
        <v>450</v>
      </c>
      <c r="I351" s="51" t="s">
        <v>194</v>
      </c>
      <c r="J351" s="52">
        <f>J352</f>
        <v>0</v>
      </c>
      <c r="K351" s="52">
        <f>K352</f>
        <v>0</v>
      </c>
      <c r="M351" s="46"/>
    </row>
    <row r="352" spans="1:13" s="41" customFormat="1" ht="11.25" hidden="1">
      <c r="A352" s="15"/>
      <c r="B352" s="125" t="s">
        <v>193</v>
      </c>
      <c r="C352" s="126"/>
      <c r="D352" s="127"/>
      <c r="E352" s="69"/>
      <c r="F352" s="51"/>
      <c r="G352" s="51"/>
      <c r="H352" s="51" t="s">
        <v>450</v>
      </c>
      <c r="I352" s="51" t="s">
        <v>195</v>
      </c>
      <c r="J352" s="52">
        <v>0</v>
      </c>
      <c r="K352" s="52">
        <v>0</v>
      </c>
      <c r="M352" s="46"/>
    </row>
    <row r="353" spans="1:13" s="41" customFormat="1" ht="24" customHeight="1" hidden="1">
      <c r="A353" s="15"/>
      <c r="B353" s="134" t="s">
        <v>576</v>
      </c>
      <c r="C353" s="135"/>
      <c r="D353" s="136"/>
      <c r="E353" s="69"/>
      <c r="F353" s="51" t="s">
        <v>15</v>
      </c>
      <c r="G353" s="51" t="s">
        <v>11</v>
      </c>
      <c r="H353" s="51" t="s">
        <v>346</v>
      </c>
      <c r="I353" s="51"/>
      <c r="J353" s="52">
        <f>J354</f>
        <v>0</v>
      </c>
      <c r="K353" s="52">
        <f>K354</f>
        <v>0</v>
      </c>
      <c r="M353" s="46"/>
    </row>
    <row r="354" spans="1:13" s="41" customFormat="1" ht="26.25" customHeight="1" hidden="1">
      <c r="A354" s="15"/>
      <c r="B354" s="125" t="s">
        <v>192</v>
      </c>
      <c r="C354" s="126"/>
      <c r="D354" s="127"/>
      <c r="E354" s="69"/>
      <c r="F354" s="51" t="s">
        <v>15</v>
      </c>
      <c r="G354" s="51" t="s">
        <v>11</v>
      </c>
      <c r="H354" s="51" t="s">
        <v>346</v>
      </c>
      <c r="I354" s="51" t="s">
        <v>194</v>
      </c>
      <c r="J354" s="52">
        <f>J355</f>
        <v>0</v>
      </c>
      <c r="K354" s="52">
        <f>K355</f>
        <v>0</v>
      </c>
      <c r="M354" s="46"/>
    </row>
    <row r="355" spans="1:13" s="41" customFormat="1" ht="11.25" hidden="1">
      <c r="A355" s="15"/>
      <c r="B355" s="125" t="s">
        <v>193</v>
      </c>
      <c r="C355" s="126"/>
      <c r="D355" s="127"/>
      <c r="E355" s="69"/>
      <c r="F355" s="51" t="s">
        <v>15</v>
      </c>
      <c r="G355" s="51" t="s">
        <v>11</v>
      </c>
      <c r="H355" s="51" t="s">
        <v>346</v>
      </c>
      <c r="I355" s="51" t="s">
        <v>195</v>
      </c>
      <c r="J355" s="52">
        <v>0</v>
      </c>
      <c r="K355" s="52">
        <v>0</v>
      </c>
      <c r="M355" s="46"/>
    </row>
    <row r="356" spans="1:13" s="41" customFormat="1" ht="24" customHeight="1" hidden="1">
      <c r="A356" s="15"/>
      <c r="B356" s="134" t="s">
        <v>575</v>
      </c>
      <c r="C356" s="135"/>
      <c r="D356" s="136"/>
      <c r="E356" s="69"/>
      <c r="F356" s="51" t="s">
        <v>15</v>
      </c>
      <c r="G356" s="51" t="s">
        <v>11</v>
      </c>
      <c r="H356" s="51" t="s">
        <v>347</v>
      </c>
      <c r="I356" s="51"/>
      <c r="J356" s="52">
        <f>J357</f>
        <v>0</v>
      </c>
      <c r="K356" s="52">
        <f>K357</f>
        <v>0</v>
      </c>
      <c r="M356" s="46"/>
    </row>
    <row r="357" spans="1:13" s="41" customFormat="1" ht="26.25" customHeight="1" hidden="1">
      <c r="A357" s="15"/>
      <c r="B357" s="125" t="s">
        <v>192</v>
      </c>
      <c r="C357" s="126"/>
      <c r="D357" s="127"/>
      <c r="E357" s="69"/>
      <c r="F357" s="51" t="s">
        <v>15</v>
      </c>
      <c r="G357" s="51" t="s">
        <v>11</v>
      </c>
      <c r="H357" s="51" t="s">
        <v>347</v>
      </c>
      <c r="I357" s="51" t="s">
        <v>194</v>
      </c>
      <c r="J357" s="52">
        <f>J358</f>
        <v>0</v>
      </c>
      <c r="K357" s="52">
        <f>K358</f>
        <v>0</v>
      </c>
      <c r="M357" s="46"/>
    </row>
    <row r="358" spans="1:13" s="41" customFormat="1" ht="11.25" hidden="1">
      <c r="A358" s="15"/>
      <c r="B358" s="125" t="s">
        <v>193</v>
      </c>
      <c r="C358" s="126"/>
      <c r="D358" s="127"/>
      <c r="E358" s="69"/>
      <c r="F358" s="51" t="s">
        <v>15</v>
      </c>
      <c r="G358" s="51" t="s">
        <v>11</v>
      </c>
      <c r="H358" s="51" t="s">
        <v>347</v>
      </c>
      <c r="I358" s="51" t="s">
        <v>195</v>
      </c>
      <c r="J358" s="52">
        <v>0</v>
      </c>
      <c r="K358" s="52">
        <v>0</v>
      </c>
      <c r="M358" s="46"/>
    </row>
    <row r="359" spans="1:13" s="41" customFormat="1" ht="11.25" hidden="1">
      <c r="A359" s="15"/>
      <c r="B359" s="125" t="s">
        <v>574</v>
      </c>
      <c r="C359" s="126"/>
      <c r="D359" s="127"/>
      <c r="E359" s="69"/>
      <c r="F359" s="51" t="s">
        <v>15</v>
      </c>
      <c r="G359" s="51" t="s">
        <v>11</v>
      </c>
      <c r="H359" s="51" t="s">
        <v>348</v>
      </c>
      <c r="I359" s="51"/>
      <c r="J359" s="52">
        <f>J360</f>
        <v>0</v>
      </c>
      <c r="K359" s="52">
        <f>K360</f>
        <v>0</v>
      </c>
      <c r="M359" s="46"/>
    </row>
    <row r="360" spans="1:13" s="41" customFormat="1" ht="26.25" customHeight="1" hidden="1">
      <c r="A360" s="15"/>
      <c r="B360" s="125" t="s">
        <v>192</v>
      </c>
      <c r="C360" s="126"/>
      <c r="D360" s="127"/>
      <c r="E360" s="69"/>
      <c r="F360" s="51" t="s">
        <v>15</v>
      </c>
      <c r="G360" s="51" t="s">
        <v>11</v>
      </c>
      <c r="H360" s="51" t="s">
        <v>348</v>
      </c>
      <c r="I360" s="51" t="s">
        <v>194</v>
      </c>
      <c r="J360" s="52">
        <f>J361</f>
        <v>0</v>
      </c>
      <c r="K360" s="52">
        <f>K361</f>
        <v>0</v>
      </c>
      <c r="M360" s="46"/>
    </row>
    <row r="361" spans="1:13" s="41" customFormat="1" ht="11.25" hidden="1">
      <c r="A361" s="15"/>
      <c r="B361" s="125" t="s">
        <v>193</v>
      </c>
      <c r="C361" s="126"/>
      <c r="D361" s="127"/>
      <c r="E361" s="69"/>
      <c r="F361" s="51" t="s">
        <v>15</v>
      </c>
      <c r="G361" s="51" t="s">
        <v>11</v>
      </c>
      <c r="H361" s="51" t="s">
        <v>348</v>
      </c>
      <c r="I361" s="51" t="s">
        <v>195</v>
      </c>
      <c r="J361" s="52">
        <v>0</v>
      </c>
      <c r="K361" s="52">
        <v>0</v>
      </c>
      <c r="M361" s="46"/>
    </row>
    <row r="362" spans="1:13" s="41" customFormat="1" ht="11.25" hidden="1">
      <c r="A362" s="15"/>
      <c r="B362" s="125" t="s">
        <v>595</v>
      </c>
      <c r="C362" s="126"/>
      <c r="D362" s="127"/>
      <c r="E362" s="69"/>
      <c r="F362" s="51"/>
      <c r="G362" s="51"/>
      <c r="H362" s="108" t="s">
        <v>597</v>
      </c>
      <c r="I362" s="51"/>
      <c r="J362" s="52">
        <f>J363</f>
        <v>0</v>
      </c>
      <c r="K362" s="52">
        <f>K363</f>
        <v>0</v>
      </c>
      <c r="M362" s="46"/>
    </row>
    <row r="363" spans="1:13" s="41" customFormat="1" ht="24" customHeight="1" hidden="1">
      <c r="A363" s="15"/>
      <c r="B363" s="125" t="s">
        <v>596</v>
      </c>
      <c r="C363" s="126"/>
      <c r="D363" s="127"/>
      <c r="E363" s="69"/>
      <c r="F363" s="51"/>
      <c r="G363" s="51"/>
      <c r="H363" s="108" t="s">
        <v>597</v>
      </c>
      <c r="I363" s="51" t="s">
        <v>194</v>
      </c>
      <c r="J363" s="52">
        <f>J364</f>
        <v>0</v>
      </c>
      <c r="K363" s="52">
        <f>K364</f>
        <v>0</v>
      </c>
      <c r="M363" s="46"/>
    </row>
    <row r="364" spans="1:13" s="41" customFormat="1" ht="0.75" customHeight="1" hidden="1">
      <c r="A364" s="15"/>
      <c r="B364" s="125" t="s">
        <v>193</v>
      </c>
      <c r="C364" s="126"/>
      <c r="D364" s="127"/>
      <c r="E364" s="69"/>
      <c r="F364" s="51"/>
      <c r="G364" s="51"/>
      <c r="H364" s="108" t="s">
        <v>597</v>
      </c>
      <c r="I364" s="51" t="s">
        <v>195</v>
      </c>
      <c r="J364" s="52">
        <v>0</v>
      </c>
      <c r="K364" s="52">
        <v>0</v>
      </c>
      <c r="M364" s="46"/>
    </row>
    <row r="365" spans="1:13" s="41" customFormat="1" ht="24" customHeight="1">
      <c r="A365" s="15"/>
      <c r="B365" s="142" t="s">
        <v>166</v>
      </c>
      <c r="C365" s="143"/>
      <c r="D365" s="144"/>
      <c r="E365" s="57"/>
      <c r="F365" s="51" t="s">
        <v>15</v>
      </c>
      <c r="G365" s="51" t="s">
        <v>11</v>
      </c>
      <c r="H365" s="39" t="s">
        <v>349</v>
      </c>
      <c r="I365" s="39"/>
      <c r="J365" s="40">
        <f>J366</f>
        <v>1478.8</v>
      </c>
      <c r="K365" s="40">
        <f>K366</f>
        <v>1478.8</v>
      </c>
      <c r="M365" s="46"/>
    </row>
    <row r="366" spans="1:13" s="41" customFormat="1" ht="24.75" customHeight="1">
      <c r="A366" s="15"/>
      <c r="B366" s="125" t="s">
        <v>210</v>
      </c>
      <c r="C366" s="126"/>
      <c r="D366" s="127"/>
      <c r="E366" s="57"/>
      <c r="F366" s="39" t="s">
        <v>13</v>
      </c>
      <c r="G366" s="39" t="s">
        <v>14</v>
      </c>
      <c r="H366" s="51" t="s">
        <v>350</v>
      </c>
      <c r="I366" s="51"/>
      <c r="J366" s="67">
        <f>J369+J371+J367</f>
        <v>1478.8</v>
      </c>
      <c r="K366" s="67">
        <f>K369+K371+K367</f>
        <v>1478.8</v>
      </c>
      <c r="M366" s="46"/>
    </row>
    <row r="367" spans="1:13" s="41" customFormat="1" ht="47.25" customHeight="1">
      <c r="A367" s="15"/>
      <c r="B367" s="125" t="s">
        <v>179</v>
      </c>
      <c r="C367" s="126"/>
      <c r="D367" s="127"/>
      <c r="E367" s="57"/>
      <c r="F367" s="39"/>
      <c r="G367" s="39"/>
      <c r="H367" s="51" t="s">
        <v>350</v>
      </c>
      <c r="I367" s="51" t="s">
        <v>181</v>
      </c>
      <c r="J367" s="67">
        <f>J368</f>
        <v>1383.1</v>
      </c>
      <c r="K367" s="67">
        <f>K368</f>
        <v>1383.1</v>
      </c>
      <c r="M367" s="46"/>
    </row>
    <row r="368" spans="1:13" s="41" customFormat="1" ht="11.25" hidden="1">
      <c r="A368" s="15"/>
      <c r="B368" s="139" t="s">
        <v>190</v>
      </c>
      <c r="C368" s="140"/>
      <c r="D368" s="141"/>
      <c r="E368" s="57"/>
      <c r="F368" s="39"/>
      <c r="G368" s="39"/>
      <c r="H368" s="51" t="s">
        <v>350</v>
      </c>
      <c r="I368" s="51" t="s">
        <v>191</v>
      </c>
      <c r="J368" s="67">
        <v>1383.1</v>
      </c>
      <c r="K368" s="67">
        <v>1383.1</v>
      </c>
      <c r="M368" s="46"/>
    </row>
    <row r="369" spans="1:13" s="41" customFormat="1" ht="24" customHeight="1">
      <c r="A369" s="15"/>
      <c r="B369" s="125" t="s">
        <v>185</v>
      </c>
      <c r="C369" s="126"/>
      <c r="D369" s="127"/>
      <c r="E369" s="57"/>
      <c r="F369" s="51"/>
      <c r="G369" s="51"/>
      <c r="H369" s="51" t="s">
        <v>350</v>
      </c>
      <c r="I369" s="51" t="s">
        <v>188</v>
      </c>
      <c r="J369" s="52">
        <f>J370</f>
        <v>91.2</v>
      </c>
      <c r="K369" s="52">
        <f>K370</f>
        <v>91.2</v>
      </c>
      <c r="M369" s="46"/>
    </row>
    <row r="370" spans="1:13" s="41" customFormat="1" ht="24" customHeight="1" hidden="1">
      <c r="A370" s="15"/>
      <c r="B370" s="125" t="s">
        <v>183</v>
      </c>
      <c r="C370" s="126"/>
      <c r="D370" s="127"/>
      <c r="E370" s="57"/>
      <c r="F370" s="51"/>
      <c r="G370" s="51"/>
      <c r="H370" s="51" t="s">
        <v>350</v>
      </c>
      <c r="I370" s="51" t="s">
        <v>184</v>
      </c>
      <c r="J370" s="52">
        <v>91.2</v>
      </c>
      <c r="K370" s="52">
        <v>91.2</v>
      </c>
      <c r="M370" s="46"/>
    </row>
    <row r="371" spans="1:13" s="41" customFormat="1" ht="11.25">
      <c r="A371" s="15"/>
      <c r="B371" s="125" t="s">
        <v>187</v>
      </c>
      <c r="C371" s="126"/>
      <c r="D371" s="127"/>
      <c r="E371" s="57"/>
      <c r="F371" s="51"/>
      <c r="G371" s="51"/>
      <c r="H371" s="51" t="s">
        <v>350</v>
      </c>
      <c r="I371" s="51" t="s">
        <v>186</v>
      </c>
      <c r="J371" s="52">
        <f>J372</f>
        <v>4.5</v>
      </c>
      <c r="K371" s="52">
        <f>K372</f>
        <v>4.5</v>
      </c>
      <c r="M371" s="46"/>
    </row>
    <row r="372" spans="1:13" s="41" customFormat="1" ht="0.75" customHeight="1" hidden="1">
      <c r="A372" s="15"/>
      <c r="B372" s="125" t="s">
        <v>135</v>
      </c>
      <c r="C372" s="126"/>
      <c r="D372" s="127"/>
      <c r="E372" s="57"/>
      <c r="F372" s="51" t="s">
        <v>15</v>
      </c>
      <c r="G372" s="51" t="s">
        <v>11</v>
      </c>
      <c r="H372" s="51" t="s">
        <v>350</v>
      </c>
      <c r="I372" s="51" t="s">
        <v>131</v>
      </c>
      <c r="J372" s="52">
        <v>4.5</v>
      </c>
      <c r="K372" s="52">
        <v>4.5</v>
      </c>
      <c r="M372" s="46"/>
    </row>
    <row r="373" spans="1:13" s="41" customFormat="1" ht="0.75" customHeight="1" hidden="1">
      <c r="A373" s="15"/>
      <c r="B373" s="125" t="s">
        <v>291</v>
      </c>
      <c r="C373" s="126"/>
      <c r="D373" s="127"/>
      <c r="E373" s="57"/>
      <c r="F373" s="51"/>
      <c r="G373" s="51"/>
      <c r="H373" s="51" t="s">
        <v>293</v>
      </c>
      <c r="I373" s="51"/>
      <c r="J373" s="52">
        <f>J374</f>
        <v>0</v>
      </c>
      <c r="K373" s="52">
        <f>K374</f>
        <v>0</v>
      </c>
      <c r="M373" s="46"/>
    </row>
    <row r="374" spans="1:13" s="41" customFormat="1" ht="26.25" customHeight="1" hidden="1">
      <c r="A374" s="15"/>
      <c r="B374" s="125" t="s">
        <v>185</v>
      </c>
      <c r="C374" s="126"/>
      <c r="D374" s="127"/>
      <c r="E374" s="57"/>
      <c r="F374" s="51"/>
      <c r="G374" s="51"/>
      <c r="H374" s="51" t="s">
        <v>293</v>
      </c>
      <c r="I374" s="51" t="s">
        <v>188</v>
      </c>
      <c r="J374" s="52">
        <f>J375</f>
        <v>0</v>
      </c>
      <c r="K374" s="52">
        <f>K375</f>
        <v>0</v>
      </c>
      <c r="M374" s="46"/>
    </row>
    <row r="375" spans="1:13" s="41" customFormat="1" ht="28.5" customHeight="1" hidden="1">
      <c r="A375" s="15"/>
      <c r="B375" s="125" t="s">
        <v>183</v>
      </c>
      <c r="C375" s="126"/>
      <c r="D375" s="127"/>
      <c r="E375" s="57"/>
      <c r="F375" s="51"/>
      <c r="G375" s="51"/>
      <c r="H375" s="51" t="s">
        <v>293</v>
      </c>
      <c r="I375" s="51" t="s">
        <v>184</v>
      </c>
      <c r="J375" s="52">
        <v>0</v>
      </c>
      <c r="K375" s="52">
        <v>0</v>
      </c>
      <c r="M375" s="46"/>
    </row>
    <row r="376" spans="1:13" s="41" customFormat="1" ht="27" customHeight="1" hidden="1">
      <c r="A376" s="15"/>
      <c r="B376" s="125" t="s">
        <v>292</v>
      </c>
      <c r="C376" s="126"/>
      <c r="D376" s="127"/>
      <c r="E376" s="57"/>
      <c r="F376" s="51"/>
      <c r="G376" s="51"/>
      <c r="H376" s="51" t="s">
        <v>294</v>
      </c>
      <c r="I376" s="51"/>
      <c r="J376" s="52">
        <f>J377</f>
        <v>0</v>
      </c>
      <c r="K376" s="52">
        <f>K377</f>
        <v>0</v>
      </c>
      <c r="M376" s="46"/>
    </row>
    <row r="377" spans="1:13" s="41" customFormat="1" ht="24" customHeight="1" hidden="1">
      <c r="A377" s="15"/>
      <c r="B377" s="125" t="s">
        <v>185</v>
      </c>
      <c r="C377" s="126"/>
      <c r="D377" s="127"/>
      <c r="E377" s="57"/>
      <c r="F377" s="51"/>
      <c r="G377" s="51"/>
      <c r="H377" s="51" t="s">
        <v>294</v>
      </c>
      <c r="I377" s="51" t="s">
        <v>188</v>
      </c>
      <c r="J377" s="52">
        <f>J378</f>
        <v>0</v>
      </c>
      <c r="K377" s="52">
        <f>K378</f>
        <v>0</v>
      </c>
      <c r="M377" s="46"/>
    </row>
    <row r="378" spans="1:13" s="41" customFormat="1" ht="32.25" customHeight="1" hidden="1">
      <c r="A378" s="15"/>
      <c r="B378" s="125" t="s">
        <v>183</v>
      </c>
      <c r="C378" s="126"/>
      <c r="D378" s="127"/>
      <c r="E378" s="57"/>
      <c r="F378" s="51"/>
      <c r="G378" s="51"/>
      <c r="H378" s="51" t="s">
        <v>294</v>
      </c>
      <c r="I378" s="51" t="s">
        <v>184</v>
      </c>
      <c r="J378" s="52">
        <v>0</v>
      </c>
      <c r="K378" s="52">
        <v>0</v>
      </c>
      <c r="M378" s="46"/>
    </row>
    <row r="379" spans="1:13" s="41" customFormat="1" ht="31.5" customHeight="1">
      <c r="A379" s="15"/>
      <c r="B379" s="142" t="s">
        <v>167</v>
      </c>
      <c r="C379" s="143"/>
      <c r="D379" s="144"/>
      <c r="E379" s="58"/>
      <c r="F379" s="39" t="s">
        <v>15</v>
      </c>
      <c r="G379" s="39" t="s">
        <v>11</v>
      </c>
      <c r="H379" s="39" t="s">
        <v>351</v>
      </c>
      <c r="I379" s="39"/>
      <c r="J379" s="42">
        <f>J380+J393+J390+J387</f>
        <v>13002.1</v>
      </c>
      <c r="K379" s="42">
        <f>K380+K393+K390+K387</f>
        <v>13002.1</v>
      </c>
      <c r="M379" s="46"/>
    </row>
    <row r="380" spans="1:13" s="41" customFormat="1" ht="11.25">
      <c r="A380" s="15"/>
      <c r="B380" s="125" t="s">
        <v>168</v>
      </c>
      <c r="C380" s="126"/>
      <c r="D380" s="127"/>
      <c r="E380" s="57"/>
      <c r="F380" s="51" t="s">
        <v>15</v>
      </c>
      <c r="G380" s="51" t="s">
        <v>11</v>
      </c>
      <c r="H380" s="51" t="s">
        <v>352</v>
      </c>
      <c r="I380" s="51"/>
      <c r="J380" s="52">
        <f>J381+J383+J385</f>
        <v>13002.1</v>
      </c>
      <c r="K380" s="52">
        <f>K381+K383+K385</f>
        <v>13002.1</v>
      </c>
      <c r="M380" s="46"/>
    </row>
    <row r="381" spans="1:13" s="41" customFormat="1" ht="34.5" customHeight="1">
      <c r="A381" s="15"/>
      <c r="B381" s="125" t="s">
        <v>179</v>
      </c>
      <c r="C381" s="126"/>
      <c r="D381" s="127"/>
      <c r="E381" s="57"/>
      <c r="F381" s="51"/>
      <c r="G381" s="51"/>
      <c r="H381" s="51" t="s">
        <v>352</v>
      </c>
      <c r="I381" s="51" t="s">
        <v>181</v>
      </c>
      <c r="J381" s="52">
        <f>J382</f>
        <v>12514.2</v>
      </c>
      <c r="K381" s="52">
        <f>K382</f>
        <v>12514.2</v>
      </c>
      <c r="M381" s="46"/>
    </row>
    <row r="382" spans="1:13" s="41" customFormat="1" ht="11.25" hidden="1">
      <c r="A382" s="15"/>
      <c r="B382" s="139" t="s">
        <v>190</v>
      </c>
      <c r="C382" s="140"/>
      <c r="D382" s="141"/>
      <c r="E382" s="57"/>
      <c r="F382" s="51"/>
      <c r="G382" s="51"/>
      <c r="H382" s="51" t="s">
        <v>352</v>
      </c>
      <c r="I382" s="51" t="s">
        <v>191</v>
      </c>
      <c r="J382" s="52">
        <v>12514.2</v>
      </c>
      <c r="K382" s="52">
        <v>12514.2</v>
      </c>
      <c r="M382" s="46"/>
    </row>
    <row r="383" spans="1:13" s="41" customFormat="1" ht="22.5" customHeight="1">
      <c r="A383" s="15"/>
      <c r="B383" s="125" t="s">
        <v>185</v>
      </c>
      <c r="C383" s="126"/>
      <c r="D383" s="127"/>
      <c r="E383" s="57"/>
      <c r="F383" s="51"/>
      <c r="G383" s="51"/>
      <c r="H383" s="51" t="s">
        <v>352</v>
      </c>
      <c r="I383" s="51" t="s">
        <v>188</v>
      </c>
      <c r="J383" s="52">
        <f>J384</f>
        <v>471.4</v>
      </c>
      <c r="K383" s="52">
        <f>K384</f>
        <v>471.4</v>
      </c>
      <c r="M383" s="46"/>
    </row>
    <row r="384" spans="1:13" s="41" customFormat="1" ht="24" customHeight="1" hidden="1">
      <c r="A384" s="15"/>
      <c r="B384" s="125" t="s">
        <v>183</v>
      </c>
      <c r="C384" s="126"/>
      <c r="D384" s="127"/>
      <c r="E384" s="57"/>
      <c r="F384" s="51"/>
      <c r="G384" s="51"/>
      <c r="H384" s="51" t="s">
        <v>352</v>
      </c>
      <c r="I384" s="51" t="s">
        <v>184</v>
      </c>
      <c r="J384" s="52">
        <v>471.4</v>
      </c>
      <c r="K384" s="52">
        <v>471.4</v>
      </c>
      <c r="M384" s="46"/>
    </row>
    <row r="385" spans="1:13" s="41" customFormat="1" ht="11.25">
      <c r="A385" s="15"/>
      <c r="B385" s="125" t="s">
        <v>187</v>
      </c>
      <c r="C385" s="126"/>
      <c r="D385" s="127"/>
      <c r="E385" s="57"/>
      <c r="F385" s="51"/>
      <c r="G385" s="51"/>
      <c r="H385" s="51" t="s">
        <v>352</v>
      </c>
      <c r="I385" s="51" t="s">
        <v>186</v>
      </c>
      <c r="J385" s="52">
        <f>J386</f>
        <v>16.5</v>
      </c>
      <c r="K385" s="52">
        <f>K386</f>
        <v>16.5</v>
      </c>
      <c r="M385" s="46"/>
    </row>
    <row r="386" spans="1:13" s="41" customFormat="1" ht="10.5" customHeight="1" hidden="1">
      <c r="A386" s="15"/>
      <c r="B386" s="125" t="s">
        <v>135</v>
      </c>
      <c r="C386" s="126"/>
      <c r="D386" s="127"/>
      <c r="E386" s="57"/>
      <c r="F386" s="51" t="s">
        <v>15</v>
      </c>
      <c r="G386" s="51" t="s">
        <v>11</v>
      </c>
      <c r="H386" s="51" t="s">
        <v>352</v>
      </c>
      <c r="I386" s="51" t="s">
        <v>131</v>
      </c>
      <c r="J386" s="52">
        <v>16.5</v>
      </c>
      <c r="K386" s="52">
        <v>16.5</v>
      </c>
      <c r="M386" s="46"/>
    </row>
    <row r="387" spans="1:13" s="41" customFormat="1" ht="18" customHeight="1" hidden="1">
      <c r="A387" s="15"/>
      <c r="B387" s="203" t="s">
        <v>466</v>
      </c>
      <c r="C387" s="204"/>
      <c r="D387" s="205"/>
      <c r="E387" s="57"/>
      <c r="F387" s="51"/>
      <c r="G387" s="51"/>
      <c r="H387" s="51" t="s">
        <v>467</v>
      </c>
      <c r="I387" s="51"/>
      <c r="J387" s="52">
        <f>J388</f>
        <v>0</v>
      </c>
      <c r="K387" s="52">
        <f>K388</f>
        <v>0</v>
      </c>
      <c r="M387" s="46"/>
    </row>
    <row r="388" spans="1:13" s="41" customFormat="1" ht="11.25" hidden="1">
      <c r="A388" s="15"/>
      <c r="B388" s="125" t="s">
        <v>185</v>
      </c>
      <c r="C388" s="126"/>
      <c r="D388" s="127"/>
      <c r="E388" s="57"/>
      <c r="F388" s="51"/>
      <c r="G388" s="51"/>
      <c r="H388" s="51" t="s">
        <v>467</v>
      </c>
      <c r="I388" s="51" t="s">
        <v>188</v>
      </c>
      <c r="J388" s="52">
        <f>J389</f>
        <v>0</v>
      </c>
      <c r="K388" s="52">
        <f>K389</f>
        <v>0</v>
      </c>
      <c r="M388" s="46"/>
    </row>
    <row r="389" spans="1:13" s="41" customFormat="1" ht="24" customHeight="1" hidden="1">
      <c r="A389" s="15"/>
      <c r="B389" s="125" t="s">
        <v>183</v>
      </c>
      <c r="C389" s="126"/>
      <c r="D389" s="127"/>
      <c r="E389" s="57"/>
      <c r="F389" s="51"/>
      <c r="G389" s="51"/>
      <c r="H389" s="51" t="s">
        <v>467</v>
      </c>
      <c r="I389" s="51" t="s">
        <v>184</v>
      </c>
      <c r="J389" s="52">
        <v>0</v>
      </c>
      <c r="K389" s="52">
        <v>0</v>
      </c>
      <c r="M389" s="46"/>
    </row>
    <row r="390" spans="1:13" s="41" customFormat="1" ht="45" customHeight="1" hidden="1">
      <c r="A390" s="15"/>
      <c r="B390" s="128" t="s">
        <v>447</v>
      </c>
      <c r="C390" s="129"/>
      <c r="D390" s="130"/>
      <c r="E390" s="57"/>
      <c r="F390" s="51"/>
      <c r="G390" s="51"/>
      <c r="H390" s="51" t="s">
        <v>448</v>
      </c>
      <c r="I390" s="51"/>
      <c r="J390" s="52">
        <f>J392</f>
        <v>0</v>
      </c>
      <c r="K390" s="52">
        <f>K392</f>
        <v>0</v>
      </c>
      <c r="M390" s="46"/>
    </row>
    <row r="391" spans="1:13" s="41" customFormat="1" ht="29.25" customHeight="1" hidden="1">
      <c r="A391" s="15"/>
      <c r="B391" s="125" t="s">
        <v>446</v>
      </c>
      <c r="C391" s="126"/>
      <c r="D391" s="127"/>
      <c r="E391" s="57"/>
      <c r="F391" s="51"/>
      <c r="G391" s="51"/>
      <c r="H391" s="51" t="s">
        <v>448</v>
      </c>
      <c r="I391" s="51" t="s">
        <v>188</v>
      </c>
      <c r="J391" s="52">
        <f>J392</f>
        <v>0</v>
      </c>
      <c r="K391" s="52">
        <f>K392</f>
        <v>0</v>
      </c>
      <c r="M391" s="46"/>
    </row>
    <row r="392" spans="1:13" s="41" customFormat="1" ht="24" customHeight="1" hidden="1">
      <c r="A392" s="15"/>
      <c r="B392" s="128" t="s">
        <v>183</v>
      </c>
      <c r="C392" s="129"/>
      <c r="D392" s="130"/>
      <c r="E392" s="57"/>
      <c r="F392" s="51"/>
      <c r="G392" s="51"/>
      <c r="H392" s="51" t="s">
        <v>448</v>
      </c>
      <c r="I392" s="51" t="s">
        <v>184</v>
      </c>
      <c r="J392" s="52">
        <v>0</v>
      </c>
      <c r="K392" s="52">
        <v>0</v>
      </c>
      <c r="M392" s="46"/>
    </row>
    <row r="393" spans="1:13" s="41" customFormat="1" ht="42" customHeight="1" hidden="1">
      <c r="A393" s="15"/>
      <c r="B393" s="125" t="s">
        <v>598</v>
      </c>
      <c r="C393" s="126"/>
      <c r="D393" s="127"/>
      <c r="E393" s="57"/>
      <c r="F393" s="51" t="s">
        <v>15</v>
      </c>
      <c r="G393" s="51" t="s">
        <v>11</v>
      </c>
      <c r="H393" s="51" t="s">
        <v>353</v>
      </c>
      <c r="I393" s="51"/>
      <c r="J393" s="52">
        <f>J394</f>
        <v>0</v>
      </c>
      <c r="K393" s="52">
        <f>K394</f>
        <v>0</v>
      </c>
      <c r="M393" s="46"/>
    </row>
    <row r="394" spans="1:13" s="41" customFormat="1" ht="11.25" hidden="1">
      <c r="A394" s="15"/>
      <c r="B394" s="125" t="s">
        <v>185</v>
      </c>
      <c r="C394" s="126"/>
      <c r="D394" s="127"/>
      <c r="E394" s="57"/>
      <c r="F394" s="51" t="s">
        <v>15</v>
      </c>
      <c r="G394" s="51" t="s">
        <v>11</v>
      </c>
      <c r="H394" s="51" t="s">
        <v>353</v>
      </c>
      <c r="I394" s="51" t="s">
        <v>188</v>
      </c>
      <c r="J394" s="52">
        <f>J395</f>
        <v>0</v>
      </c>
      <c r="K394" s="52">
        <f>K395</f>
        <v>0</v>
      </c>
      <c r="M394" s="46"/>
    </row>
    <row r="395" spans="1:13" s="41" customFormat="1" ht="26.25" customHeight="1" hidden="1">
      <c r="A395" s="15"/>
      <c r="B395" s="125" t="s">
        <v>183</v>
      </c>
      <c r="C395" s="126"/>
      <c r="D395" s="127"/>
      <c r="E395" s="57"/>
      <c r="F395" s="51" t="s">
        <v>15</v>
      </c>
      <c r="G395" s="51" t="s">
        <v>11</v>
      </c>
      <c r="H395" s="51" t="s">
        <v>353</v>
      </c>
      <c r="I395" s="51" t="s">
        <v>184</v>
      </c>
      <c r="J395" s="52">
        <v>0</v>
      </c>
      <c r="K395" s="52">
        <v>0</v>
      </c>
      <c r="M395" s="46"/>
    </row>
    <row r="396" spans="1:13" s="41" customFormat="1" ht="11.25">
      <c r="A396" s="15"/>
      <c r="B396" s="142" t="s">
        <v>169</v>
      </c>
      <c r="C396" s="143"/>
      <c r="D396" s="144"/>
      <c r="E396" s="58"/>
      <c r="F396" s="39" t="s">
        <v>15</v>
      </c>
      <c r="G396" s="39" t="s">
        <v>14</v>
      </c>
      <c r="H396" s="39" t="s">
        <v>354</v>
      </c>
      <c r="I396" s="39"/>
      <c r="J396" s="42">
        <f>J397+J401+J402+J400</f>
        <v>359</v>
      </c>
      <c r="K396" s="42">
        <f>K397+K401+K402+K400</f>
        <v>359</v>
      </c>
      <c r="M396" s="46"/>
    </row>
    <row r="397" spans="1:13" s="41" customFormat="1" ht="11.25">
      <c r="A397" s="15"/>
      <c r="B397" s="125" t="s">
        <v>170</v>
      </c>
      <c r="C397" s="126"/>
      <c r="D397" s="127"/>
      <c r="E397" s="57"/>
      <c r="F397" s="51" t="s">
        <v>15</v>
      </c>
      <c r="G397" s="51" t="s">
        <v>14</v>
      </c>
      <c r="H397" s="51" t="s">
        <v>355</v>
      </c>
      <c r="I397" s="51"/>
      <c r="J397" s="52">
        <f>J399</f>
        <v>6.5</v>
      </c>
      <c r="K397" s="52">
        <f>K399</f>
        <v>6.5</v>
      </c>
      <c r="M397" s="46"/>
    </row>
    <row r="398" spans="1:13" s="41" customFormat="1" ht="25.5" customHeight="1">
      <c r="A398" s="15"/>
      <c r="B398" s="139" t="s">
        <v>192</v>
      </c>
      <c r="C398" s="140"/>
      <c r="D398" s="141"/>
      <c r="E398" s="57"/>
      <c r="F398" s="51"/>
      <c r="G398" s="51"/>
      <c r="H398" s="51" t="s">
        <v>355</v>
      </c>
      <c r="I398" s="51" t="s">
        <v>194</v>
      </c>
      <c r="J398" s="52">
        <f>J399</f>
        <v>6.5</v>
      </c>
      <c r="K398" s="52">
        <f>K399</f>
        <v>6.5</v>
      </c>
      <c r="M398" s="46"/>
    </row>
    <row r="399" spans="1:13" s="41" customFormat="1" ht="11.25" hidden="1">
      <c r="A399" s="15"/>
      <c r="B399" s="139" t="s">
        <v>193</v>
      </c>
      <c r="C399" s="140"/>
      <c r="D399" s="141"/>
      <c r="E399" s="57"/>
      <c r="F399" s="51" t="s">
        <v>15</v>
      </c>
      <c r="G399" s="51" t="s">
        <v>14</v>
      </c>
      <c r="H399" s="51" t="s">
        <v>355</v>
      </c>
      <c r="I399" s="51" t="s">
        <v>195</v>
      </c>
      <c r="J399" s="52">
        <v>6.5</v>
      </c>
      <c r="K399" s="52">
        <v>6.5</v>
      </c>
      <c r="M399" s="46"/>
    </row>
    <row r="400" spans="1:13" s="41" customFormat="1" ht="25.5" customHeight="1">
      <c r="A400" s="15"/>
      <c r="B400" s="128" t="s">
        <v>560</v>
      </c>
      <c r="C400" s="129"/>
      <c r="D400" s="130"/>
      <c r="E400" s="57"/>
      <c r="F400" s="51"/>
      <c r="G400" s="51"/>
      <c r="H400" s="51" t="s">
        <v>499</v>
      </c>
      <c r="I400" s="51" t="s">
        <v>194</v>
      </c>
      <c r="J400" s="52">
        <v>2</v>
      </c>
      <c r="K400" s="52">
        <v>2</v>
      </c>
      <c r="M400" s="46"/>
    </row>
    <row r="401" spans="1:13" s="41" customFormat="1" ht="24.75" customHeight="1">
      <c r="A401" s="15"/>
      <c r="B401" s="128" t="s">
        <v>495</v>
      </c>
      <c r="C401" s="129"/>
      <c r="D401" s="130"/>
      <c r="E401" s="57"/>
      <c r="F401" s="51"/>
      <c r="G401" s="51"/>
      <c r="H401" s="51" t="s">
        <v>497</v>
      </c>
      <c r="I401" s="51" t="s">
        <v>194</v>
      </c>
      <c r="J401" s="52">
        <v>269.2</v>
      </c>
      <c r="K401" s="52">
        <v>269.2</v>
      </c>
      <c r="M401" s="46"/>
    </row>
    <row r="402" spans="1:13" s="41" customFormat="1" ht="23.25" customHeight="1">
      <c r="A402" s="15"/>
      <c r="B402" s="128" t="s">
        <v>496</v>
      </c>
      <c r="C402" s="129"/>
      <c r="D402" s="130"/>
      <c r="E402" s="57"/>
      <c r="F402" s="51"/>
      <c r="G402" s="51"/>
      <c r="H402" s="51" t="s">
        <v>498</v>
      </c>
      <c r="I402" s="51" t="s">
        <v>194</v>
      </c>
      <c r="J402" s="52">
        <v>81.3</v>
      </c>
      <c r="K402" s="52">
        <v>81.3</v>
      </c>
      <c r="M402" s="46"/>
    </row>
    <row r="403" spans="1:13" s="41" customFormat="1" ht="45.75" customHeight="1">
      <c r="A403" s="15"/>
      <c r="B403" s="142" t="s">
        <v>171</v>
      </c>
      <c r="C403" s="143"/>
      <c r="D403" s="144"/>
      <c r="E403" s="58"/>
      <c r="F403" s="39" t="s">
        <v>15</v>
      </c>
      <c r="G403" s="39" t="s">
        <v>12</v>
      </c>
      <c r="H403" s="39" t="s">
        <v>356</v>
      </c>
      <c r="I403" s="39"/>
      <c r="J403" s="42">
        <f>J404+J411+J418+J421</f>
        <v>17362.2</v>
      </c>
      <c r="K403" s="42">
        <f>K404+K411+K418+K421</f>
        <v>17362.2</v>
      </c>
      <c r="M403" s="46"/>
    </row>
    <row r="404" spans="1:13" s="41" customFormat="1" ht="21.75" customHeight="1">
      <c r="A404" s="15"/>
      <c r="B404" s="125" t="s">
        <v>130</v>
      </c>
      <c r="C404" s="126"/>
      <c r="D404" s="127"/>
      <c r="E404" s="58"/>
      <c r="F404" s="51" t="s">
        <v>15</v>
      </c>
      <c r="G404" s="51" t="s">
        <v>12</v>
      </c>
      <c r="H404" s="51" t="s">
        <v>357</v>
      </c>
      <c r="I404" s="51"/>
      <c r="J404" s="52">
        <f>J405+J407+J409</f>
        <v>995.1</v>
      </c>
      <c r="K404" s="52">
        <f>K405+K407+K409</f>
        <v>995.1</v>
      </c>
      <c r="M404" s="46"/>
    </row>
    <row r="405" spans="1:13" s="41" customFormat="1" ht="47.25" customHeight="1">
      <c r="A405" s="15"/>
      <c r="B405" s="125" t="s">
        <v>179</v>
      </c>
      <c r="C405" s="126"/>
      <c r="D405" s="127"/>
      <c r="E405" s="58"/>
      <c r="F405" s="51"/>
      <c r="G405" s="51"/>
      <c r="H405" s="51" t="s">
        <v>357</v>
      </c>
      <c r="I405" s="51" t="s">
        <v>181</v>
      </c>
      <c r="J405" s="52">
        <f>J406</f>
        <v>955.1</v>
      </c>
      <c r="K405" s="52">
        <f>K406</f>
        <v>955.1</v>
      </c>
      <c r="M405" s="46"/>
    </row>
    <row r="406" spans="1:13" s="41" customFormat="1" ht="24.75" customHeight="1" hidden="1">
      <c r="A406" s="15"/>
      <c r="B406" s="125" t="s">
        <v>180</v>
      </c>
      <c r="C406" s="126"/>
      <c r="D406" s="127"/>
      <c r="E406" s="58"/>
      <c r="F406" s="51" t="s">
        <v>15</v>
      </c>
      <c r="G406" s="51" t="s">
        <v>12</v>
      </c>
      <c r="H406" s="51" t="s">
        <v>357</v>
      </c>
      <c r="I406" s="51" t="s">
        <v>182</v>
      </c>
      <c r="J406" s="52">
        <v>955.1</v>
      </c>
      <c r="K406" s="52">
        <v>955.1</v>
      </c>
      <c r="M406" s="46"/>
    </row>
    <row r="407" spans="1:13" s="41" customFormat="1" ht="24" customHeight="1">
      <c r="A407" s="15"/>
      <c r="B407" s="125" t="s">
        <v>185</v>
      </c>
      <c r="C407" s="126"/>
      <c r="D407" s="127"/>
      <c r="E407" s="58"/>
      <c r="F407" s="51"/>
      <c r="G407" s="51"/>
      <c r="H407" s="51" t="s">
        <v>357</v>
      </c>
      <c r="I407" s="51" t="s">
        <v>188</v>
      </c>
      <c r="J407" s="52">
        <f>J408</f>
        <v>39.2</v>
      </c>
      <c r="K407" s="52">
        <f>K408</f>
        <v>39.2</v>
      </c>
      <c r="M407" s="46"/>
    </row>
    <row r="408" spans="1:13" s="41" customFormat="1" ht="26.25" customHeight="1" hidden="1">
      <c r="A408" s="15"/>
      <c r="B408" s="125" t="s">
        <v>183</v>
      </c>
      <c r="C408" s="126"/>
      <c r="D408" s="127"/>
      <c r="E408" s="58"/>
      <c r="F408" s="51"/>
      <c r="G408" s="51"/>
      <c r="H408" s="51" t="s">
        <v>357</v>
      </c>
      <c r="I408" s="51" t="s">
        <v>184</v>
      </c>
      <c r="J408" s="52">
        <v>39.2</v>
      </c>
      <c r="K408" s="52">
        <v>39.2</v>
      </c>
      <c r="M408" s="46"/>
    </row>
    <row r="409" spans="1:13" s="41" customFormat="1" ht="11.25">
      <c r="A409" s="15"/>
      <c r="B409" s="125" t="s">
        <v>187</v>
      </c>
      <c r="C409" s="126"/>
      <c r="D409" s="127"/>
      <c r="E409" s="58"/>
      <c r="F409" s="51"/>
      <c r="G409" s="51"/>
      <c r="H409" s="51" t="s">
        <v>357</v>
      </c>
      <c r="I409" s="51" t="s">
        <v>186</v>
      </c>
      <c r="J409" s="52">
        <f>J410</f>
        <v>0.8</v>
      </c>
      <c r="K409" s="52">
        <f>K410</f>
        <v>0.8</v>
      </c>
      <c r="M409" s="46"/>
    </row>
    <row r="410" spans="1:13" s="41" customFormat="1" ht="0.75" customHeight="1" hidden="1">
      <c r="A410" s="15"/>
      <c r="B410" s="125" t="s">
        <v>135</v>
      </c>
      <c r="C410" s="126"/>
      <c r="D410" s="127"/>
      <c r="E410" s="58"/>
      <c r="F410" s="51" t="s">
        <v>15</v>
      </c>
      <c r="G410" s="51" t="s">
        <v>12</v>
      </c>
      <c r="H410" s="51" t="s">
        <v>357</v>
      </c>
      <c r="I410" s="51" t="s">
        <v>131</v>
      </c>
      <c r="J410" s="52">
        <v>0.8</v>
      </c>
      <c r="K410" s="52">
        <v>0.8</v>
      </c>
      <c r="M410" s="46"/>
    </row>
    <row r="411" spans="1:13" s="41" customFormat="1" ht="11.25">
      <c r="A411" s="15"/>
      <c r="B411" s="125" t="s">
        <v>172</v>
      </c>
      <c r="C411" s="126"/>
      <c r="D411" s="127"/>
      <c r="E411" s="57"/>
      <c r="F411" s="51" t="s">
        <v>15</v>
      </c>
      <c r="G411" s="51" t="s">
        <v>12</v>
      </c>
      <c r="H411" s="51" t="s">
        <v>358</v>
      </c>
      <c r="I411" s="51"/>
      <c r="J411" s="52">
        <f>J412+J414+J416</f>
        <v>2645.7999999999997</v>
      </c>
      <c r="K411" s="52">
        <f>K412+K414+K416</f>
        <v>2645.7999999999997</v>
      </c>
      <c r="M411" s="46"/>
    </row>
    <row r="412" spans="1:13" s="41" customFormat="1" ht="45" customHeight="1">
      <c r="A412" s="15"/>
      <c r="B412" s="125" t="s">
        <v>179</v>
      </c>
      <c r="C412" s="126"/>
      <c r="D412" s="127"/>
      <c r="E412" s="57"/>
      <c r="F412" s="51"/>
      <c r="G412" s="51"/>
      <c r="H412" s="51" t="s">
        <v>358</v>
      </c>
      <c r="I412" s="51" t="s">
        <v>181</v>
      </c>
      <c r="J412" s="52">
        <f>J413</f>
        <v>2249</v>
      </c>
      <c r="K412" s="52">
        <f>K413</f>
        <v>2249</v>
      </c>
      <c r="M412" s="46"/>
    </row>
    <row r="413" spans="1:13" s="41" customFormat="1" ht="0.75" customHeight="1" hidden="1">
      <c r="A413" s="15"/>
      <c r="B413" s="139" t="s">
        <v>190</v>
      </c>
      <c r="C413" s="140"/>
      <c r="D413" s="141"/>
      <c r="E413" s="57"/>
      <c r="F413" s="51" t="s">
        <v>15</v>
      </c>
      <c r="G413" s="51" t="s">
        <v>12</v>
      </c>
      <c r="H413" s="51" t="s">
        <v>358</v>
      </c>
      <c r="I413" s="51" t="s">
        <v>191</v>
      </c>
      <c r="J413" s="52">
        <v>2249</v>
      </c>
      <c r="K413" s="52">
        <v>2249</v>
      </c>
      <c r="M413" s="46"/>
    </row>
    <row r="414" spans="1:13" s="41" customFormat="1" ht="24.75" customHeight="1">
      <c r="A414" s="15"/>
      <c r="B414" s="125" t="s">
        <v>185</v>
      </c>
      <c r="C414" s="126"/>
      <c r="D414" s="127"/>
      <c r="E414" s="57"/>
      <c r="F414" s="51"/>
      <c r="G414" s="51"/>
      <c r="H414" s="51" t="s">
        <v>358</v>
      </c>
      <c r="I414" s="51" t="s">
        <v>188</v>
      </c>
      <c r="J414" s="52">
        <f>J415</f>
        <v>394.6</v>
      </c>
      <c r="K414" s="52">
        <f>K415</f>
        <v>394.6</v>
      </c>
      <c r="M414" s="46"/>
    </row>
    <row r="415" spans="1:13" s="41" customFormat="1" ht="0.75" customHeight="1" hidden="1">
      <c r="A415" s="15"/>
      <c r="B415" s="125" t="s">
        <v>183</v>
      </c>
      <c r="C415" s="126"/>
      <c r="D415" s="127"/>
      <c r="E415" s="57"/>
      <c r="F415" s="51"/>
      <c r="G415" s="51"/>
      <c r="H415" s="51" t="s">
        <v>358</v>
      </c>
      <c r="I415" s="51" t="s">
        <v>184</v>
      </c>
      <c r="J415" s="52">
        <v>394.6</v>
      </c>
      <c r="K415" s="52">
        <v>394.6</v>
      </c>
      <c r="M415" s="46"/>
    </row>
    <row r="416" spans="1:13" s="41" customFormat="1" ht="11.25">
      <c r="A416" s="15"/>
      <c r="B416" s="125" t="s">
        <v>187</v>
      </c>
      <c r="C416" s="126"/>
      <c r="D416" s="127"/>
      <c r="E416" s="57"/>
      <c r="F416" s="51"/>
      <c r="G416" s="51"/>
      <c r="H416" s="51" t="s">
        <v>358</v>
      </c>
      <c r="I416" s="51" t="s">
        <v>186</v>
      </c>
      <c r="J416" s="52">
        <f>J417</f>
        <v>2.2</v>
      </c>
      <c r="K416" s="52">
        <f>K417</f>
        <v>2.2</v>
      </c>
      <c r="M416" s="46"/>
    </row>
    <row r="417" spans="1:13" s="41" customFormat="1" ht="10.5" customHeight="1" hidden="1">
      <c r="A417" s="15"/>
      <c r="B417" s="125" t="s">
        <v>135</v>
      </c>
      <c r="C417" s="126"/>
      <c r="D417" s="127"/>
      <c r="E417" s="57"/>
      <c r="F417" s="51"/>
      <c r="G417" s="51"/>
      <c r="H417" s="51" t="s">
        <v>358</v>
      </c>
      <c r="I417" s="51" t="s">
        <v>131</v>
      </c>
      <c r="J417" s="52">
        <v>2.2</v>
      </c>
      <c r="K417" s="52">
        <v>2.2</v>
      </c>
      <c r="M417" s="46"/>
    </row>
    <row r="418" spans="1:13" s="41" customFormat="1" ht="11.25" hidden="1">
      <c r="A418" s="15"/>
      <c r="B418" s="125" t="s">
        <v>101</v>
      </c>
      <c r="C418" s="126"/>
      <c r="D418" s="127"/>
      <c r="E418" s="58"/>
      <c r="F418" s="51" t="s">
        <v>15</v>
      </c>
      <c r="G418" s="51" t="s">
        <v>12</v>
      </c>
      <c r="H418" s="51" t="s">
        <v>359</v>
      </c>
      <c r="I418" s="51"/>
      <c r="J418" s="52">
        <f>J420</f>
        <v>0</v>
      </c>
      <c r="K418" s="52">
        <f>K420</f>
        <v>0</v>
      </c>
      <c r="M418" s="46"/>
    </row>
    <row r="419" spans="1:13" s="41" customFormat="1" ht="17.25" customHeight="1" hidden="1">
      <c r="A419" s="15"/>
      <c r="B419" s="125" t="s">
        <v>185</v>
      </c>
      <c r="C419" s="126"/>
      <c r="D419" s="127"/>
      <c r="E419" s="58"/>
      <c r="F419" s="51"/>
      <c r="G419" s="51"/>
      <c r="H419" s="51" t="s">
        <v>359</v>
      </c>
      <c r="I419" s="51" t="s">
        <v>188</v>
      </c>
      <c r="J419" s="52">
        <f>J420</f>
        <v>0</v>
      </c>
      <c r="K419" s="52">
        <f>K420</f>
        <v>0</v>
      </c>
      <c r="M419" s="46"/>
    </row>
    <row r="420" spans="1:13" s="41" customFormat="1" ht="22.5" customHeight="1" hidden="1">
      <c r="A420" s="15"/>
      <c r="B420" s="125" t="s">
        <v>183</v>
      </c>
      <c r="C420" s="126"/>
      <c r="D420" s="127"/>
      <c r="E420" s="58"/>
      <c r="F420" s="51" t="s">
        <v>15</v>
      </c>
      <c r="G420" s="51" t="s">
        <v>12</v>
      </c>
      <c r="H420" s="51" t="s">
        <v>359</v>
      </c>
      <c r="I420" s="51" t="s">
        <v>184</v>
      </c>
      <c r="J420" s="52">
        <v>0</v>
      </c>
      <c r="K420" s="52">
        <v>0</v>
      </c>
      <c r="M420" s="46"/>
    </row>
    <row r="421" spans="1:13" s="41" customFormat="1" ht="25.5" customHeight="1">
      <c r="A421" s="15"/>
      <c r="B421" s="125" t="s">
        <v>650</v>
      </c>
      <c r="C421" s="126"/>
      <c r="D421" s="127"/>
      <c r="E421" s="57"/>
      <c r="F421" s="51"/>
      <c r="G421" s="51"/>
      <c r="H421" s="51" t="s">
        <v>588</v>
      </c>
      <c r="I421" s="51"/>
      <c r="J421" s="53">
        <f>J422+J424+J426</f>
        <v>13721.300000000001</v>
      </c>
      <c r="K421" s="53">
        <f>K422+K424+K426</f>
        <v>13721.300000000001</v>
      </c>
      <c r="M421" s="46"/>
    </row>
    <row r="422" spans="1:13" s="41" customFormat="1" ht="45" customHeight="1">
      <c r="A422" s="15"/>
      <c r="B422" s="125" t="s">
        <v>179</v>
      </c>
      <c r="C422" s="126"/>
      <c r="D422" s="127"/>
      <c r="E422" s="57"/>
      <c r="F422" s="51"/>
      <c r="G422" s="51"/>
      <c r="H422" s="51" t="s">
        <v>588</v>
      </c>
      <c r="I422" s="51" t="s">
        <v>181</v>
      </c>
      <c r="J422" s="53">
        <f>J423</f>
        <v>13673.6</v>
      </c>
      <c r="K422" s="53">
        <f>K423</f>
        <v>13673.6</v>
      </c>
      <c r="M422" s="46"/>
    </row>
    <row r="423" spans="1:13" s="41" customFormat="1" ht="0.75" customHeight="1" hidden="1">
      <c r="A423" s="15"/>
      <c r="B423" s="128" t="s">
        <v>190</v>
      </c>
      <c r="C423" s="129"/>
      <c r="D423" s="130"/>
      <c r="E423" s="57"/>
      <c r="F423" s="51"/>
      <c r="G423" s="51"/>
      <c r="H423" s="51" t="s">
        <v>588</v>
      </c>
      <c r="I423" s="51" t="s">
        <v>191</v>
      </c>
      <c r="J423" s="53">
        <v>13673.6</v>
      </c>
      <c r="K423" s="53">
        <v>13673.6</v>
      </c>
      <c r="M423" s="46"/>
    </row>
    <row r="424" spans="1:13" s="41" customFormat="1" ht="24" customHeight="1">
      <c r="A424" s="15"/>
      <c r="B424" s="125" t="s">
        <v>446</v>
      </c>
      <c r="C424" s="126"/>
      <c r="D424" s="127"/>
      <c r="E424" s="57"/>
      <c r="F424" s="51"/>
      <c r="G424" s="51"/>
      <c r="H424" s="51" t="s">
        <v>588</v>
      </c>
      <c r="I424" s="51" t="s">
        <v>188</v>
      </c>
      <c r="J424" s="53">
        <f>J425</f>
        <v>35.7</v>
      </c>
      <c r="K424" s="53">
        <f>K425</f>
        <v>35.7</v>
      </c>
      <c r="M424" s="46"/>
    </row>
    <row r="425" spans="1:13" s="41" customFormat="1" ht="24" customHeight="1" hidden="1">
      <c r="A425" s="15"/>
      <c r="B425" s="128" t="s">
        <v>183</v>
      </c>
      <c r="C425" s="129"/>
      <c r="D425" s="130"/>
      <c r="E425" s="57"/>
      <c r="F425" s="51"/>
      <c r="G425" s="51"/>
      <c r="H425" s="51" t="s">
        <v>588</v>
      </c>
      <c r="I425" s="51" t="s">
        <v>184</v>
      </c>
      <c r="J425" s="53">
        <v>35.7</v>
      </c>
      <c r="K425" s="53">
        <v>35.7</v>
      </c>
      <c r="M425" s="46"/>
    </row>
    <row r="426" spans="1:13" s="41" customFormat="1" ht="11.25">
      <c r="A426" s="15"/>
      <c r="B426" s="128" t="s">
        <v>187</v>
      </c>
      <c r="C426" s="129"/>
      <c r="D426" s="130"/>
      <c r="E426" s="57"/>
      <c r="F426" s="51"/>
      <c r="G426" s="51"/>
      <c r="H426" s="51" t="s">
        <v>588</v>
      </c>
      <c r="I426" s="51" t="s">
        <v>186</v>
      </c>
      <c r="J426" s="53">
        <f>J427</f>
        <v>12</v>
      </c>
      <c r="K426" s="53">
        <f>K427</f>
        <v>12</v>
      </c>
      <c r="M426" s="46"/>
    </row>
    <row r="427" spans="1:13" s="41" customFormat="1" ht="11.25" hidden="1">
      <c r="A427" s="15"/>
      <c r="B427" s="128" t="s">
        <v>135</v>
      </c>
      <c r="C427" s="129"/>
      <c r="D427" s="130"/>
      <c r="E427" s="57"/>
      <c r="F427" s="51"/>
      <c r="G427" s="51"/>
      <c r="H427" s="51" t="s">
        <v>588</v>
      </c>
      <c r="I427" s="51" t="s">
        <v>131</v>
      </c>
      <c r="J427" s="53">
        <v>12</v>
      </c>
      <c r="K427" s="53">
        <v>12</v>
      </c>
      <c r="M427" s="46"/>
    </row>
    <row r="428" spans="1:13" s="41" customFormat="1" ht="0.75" customHeight="1" hidden="1">
      <c r="A428" s="15"/>
      <c r="B428" s="97"/>
      <c r="C428" s="98"/>
      <c r="D428" s="99"/>
      <c r="E428" s="57"/>
      <c r="F428" s="51"/>
      <c r="G428" s="51"/>
      <c r="H428" s="51"/>
      <c r="I428" s="51"/>
      <c r="J428" s="52"/>
      <c r="K428" s="52"/>
      <c r="M428" s="46"/>
    </row>
    <row r="429" spans="1:13" s="41" customFormat="1" ht="33.75" customHeight="1">
      <c r="A429" s="15"/>
      <c r="B429" s="142" t="s">
        <v>208</v>
      </c>
      <c r="C429" s="143"/>
      <c r="D429" s="144"/>
      <c r="E429" s="58"/>
      <c r="F429" s="39" t="s">
        <v>13</v>
      </c>
      <c r="G429" s="39" t="s">
        <v>14</v>
      </c>
      <c r="H429" s="39" t="s">
        <v>360</v>
      </c>
      <c r="I429" s="39"/>
      <c r="J429" s="52">
        <f>J430+J435+J436+J433+J434</f>
        <v>10841.6</v>
      </c>
      <c r="K429" s="52">
        <f>K430+K435+K436+K433+K434</f>
        <v>10841.6</v>
      </c>
      <c r="M429" s="46"/>
    </row>
    <row r="430" spans="1:13" s="41" customFormat="1" ht="25.5" customHeight="1">
      <c r="A430" s="15"/>
      <c r="B430" s="125" t="s">
        <v>163</v>
      </c>
      <c r="C430" s="126"/>
      <c r="D430" s="127"/>
      <c r="E430" s="57"/>
      <c r="F430" s="51" t="s">
        <v>13</v>
      </c>
      <c r="G430" s="51" t="s">
        <v>14</v>
      </c>
      <c r="H430" s="51" t="s">
        <v>361</v>
      </c>
      <c r="I430" s="51"/>
      <c r="J430" s="52">
        <f>J431</f>
        <v>92.2</v>
      </c>
      <c r="K430" s="52">
        <f>K431</f>
        <v>92.2</v>
      </c>
      <c r="M430" s="46"/>
    </row>
    <row r="431" spans="1:13" s="41" customFormat="1" ht="23.25" customHeight="1">
      <c r="A431" s="15"/>
      <c r="B431" s="139" t="s">
        <v>192</v>
      </c>
      <c r="C431" s="140"/>
      <c r="D431" s="141"/>
      <c r="E431" s="57"/>
      <c r="F431" s="51"/>
      <c r="G431" s="51"/>
      <c r="H431" s="51" t="s">
        <v>361</v>
      </c>
      <c r="I431" s="51" t="s">
        <v>194</v>
      </c>
      <c r="J431" s="52">
        <f>J432</f>
        <v>92.2</v>
      </c>
      <c r="K431" s="52">
        <f>K432</f>
        <v>92.2</v>
      </c>
      <c r="M431" s="46"/>
    </row>
    <row r="432" spans="1:13" s="41" customFormat="1" ht="11.25" hidden="1">
      <c r="A432" s="15"/>
      <c r="B432" s="139" t="s">
        <v>193</v>
      </c>
      <c r="C432" s="140"/>
      <c r="D432" s="141"/>
      <c r="E432" s="57"/>
      <c r="F432" s="51"/>
      <c r="G432" s="51"/>
      <c r="H432" s="51" t="s">
        <v>361</v>
      </c>
      <c r="I432" s="51" t="s">
        <v>195</v>
      </c>
      <c r="J432" s="52">
        <v>92.2</v>
      </c>
      <c r="K432" s="52">
        <v>92.2</v>
      </c>
      <c r="M432" s="46"/>
    </row>
    <row r="433" spans="1:13" s="41" customFormat="1" ht="25.5" customHeight="1">
      <c r="A433" s="15"/>
      <c r="B433" s="125" t="s">
        <v>482</v>
      </c>
      <c r="C433" s="126"/>
      <c r="D433" s="127"/>
      <c r="E433" s="57"/>
      <c r="F433" s="51"/>
      <c r="G433" s="51"/>
      <c r="H433" s="51" t="s">
        <v>486</v>
      </c>
      <c r="I433" s="51" t="s">
        <v>194</v>
      </c>
      <c r="J433" s="52">
        <v>320.1</v>
      </c>
      <c r="K433" s="52">
        <v>320.1</v>
      </c>
      <c r="M433" s="46"/>
    </row>
    <row r="434" spans="1:13" s="41" customFormat="1" ht="34.5" customHeight="1">
      <c r="A434" s="15"/>
      <c r="B434" s="125" t="s">
        <v>483</v>
      </c>
      <c r="C434" s="126"/>
      <c r="D434" s="127"/>
      <c r="E434" s="57"/>
      <c r="F434" s="51"/>
      <c r="G434" s="51"/>
      <c r="H434" s="51" t="s">
        <v>487</v>
      </c>
      <c r="I434" s="51" t="s">
        <v>194</v>
      </c>
      <c r="J434" s="52">
        <v>46.3</v>
      </c>
      <c r="K434" s="52">
        <v>46.3</v>
      </c>
      <c r="M434" s="46"/>
    </row>
    <row r="435" spans="1:13" s="41" customFormat="1" ht="26.25" customHeight="1">
      <c r="A435" s="15"/>
      <c r="B435" s="125" t="s">
        <v>480</v>
      </c>
      <c r="C435" s="126"/>
      <c r="D435" s="127"/>
      <c r="E435" s="57"/>
      <c r="F435" s="51"/>
      <c r="G435" s="51"/>
      <c r="H435" s="51" t="s">
        <v>484</v>
      </c>
      <c r="I435" s="51" t="s">
        <v>194</v>
      </c>
      <c r="J435" s="52">
        <v>7974.7</v>
      </c>
      <c r="K435" s="52">
        <v>7974.7</v>
      </c>
      <c r="M435" s="46"/>
    </row>
    <row r="436" spans="1:13" s="41" customFormat="1" ht="36" customHeight="1">
      <c r="A436" s="15"/>
      <c r="B436" s="125" t="s">
        <v>481</v>
      </c>
      <c r="C436" s="126"/>
      <c r="D436" s="127"/>
      <c r="E436" s="57"/>
      <c r="F436" s="51"/>
      <c r="G436" s="51"/>
      <c r="H436" s="51" t="s">
        <v>485</v>
      </c>
      <c r="I436" s="51" t="s">
        <v>194</v>
      </c>
      <c r="J436" s="52">
        <v>2408.3</v>
      </c>
      <c r="K436" s="52">
        <v>2408.3</v>
      </c>
      <c r="M436" s="46"/>
    </row>
    <row r="437" spans="1:11" s="41" customFormat="1" ht="24" customHeight="1">
      <c r="A437" s="15"/>
      <c r="B437" s="199" t="s">
        <v>599</v>
      </c>
      <c r="C437" s="199"/>
      <c r="D437" s="199"/>
      <c r="E437" s="71"/>
      <c r="F437" s="71"/>
      <c r="G437" s="71"/>
      <c r="H437" s="63">
        <v>5300000000</v>
      </c>
      <c r="I437" s="63"/>
      <c r="J437" s="40">
        <f>J446+J493+J549+J567+J576+J614+J633+J636</f>
        <v>498638.2</v>
      </c>
      <c r="K437" s="40">
        <f>K446+K493+K549+K567+K576+K614+K633+K636</f>
        <v>502965.7</v>
      </c>
    </row>
    <row r="438" spans="1:11" s="41" customFormat="1" ht="21.75" customHeight="1" hidden="1">
      <c r="A438" s="15"/>
      <c r="B438" s="125" t="s">
        <v>88</v>
      </c>
      <c r="C438" s="126"/>
      <c r="D438" s="127"/>
      <c r="E438" s="57"/>
      <c r="F438" s="51" t="s">
        <v>12</v>
      </c>
      <c r="G438" s="51" t="s">
        <v>22</v>
      </c>
      <c r="H438" s="51" t="s">
        <v>146</v>
      </c>
      <c r="I438" s="51" t="s">
        <v>89</v>
      </c>
      <c r="J438" s="52">
        <v>198</v>
      </c>
      <c r="K438" s="52">
        <v>198</v>
      </c>
    </row>
    <row r="439" spans="1:13" s="48" customFormat="1" ht="0.75" customHeight="1" hidden="1">
      <c r="A439" s="15"/>
      <c r="B439" s="145" t="s">
        <v>8</v>
      </c>
      <c r="C439" s="146"/>
      <c r="D439" s="147"/>
      <c r="E439" s="57"/>
      <c r="F439" s="39" t="s">
        <v>13</v>
      </c>
      <c r="G439" s="39" t="s">
        <v>21</v>
      </c>
      <c r="H439" s="51"/>
      <c r="I439" s="51"/>
      <c r="J439" s="40" t="e">
        <f>J444+J366+#REF!+J562</f>
        <v>#REF!</v>
      </c>
      <c r="K439" s="40" t="e">
        <f>K444+K366+#REF!+K562</f>
        <v>#REF!</v>
      </c>
      <c r="L439" s="47"/>
      <c r="M439" s="47"/>
    </row>
    <row r="440" spans="1:13" s="48" customFormat="1" ht="17.25" customHeight="1" hidden="1">
      <c r="A440" s="15"/>
      <c r="B440" s="145" t="s">
        <v>6</v>
      </c>
      <c r="C440" s="146"/>
      <c r="D440" s="147"/>
      <c r="E440" s="58"/>
      <c r="F440" s="39" t="s">
        <v>13</v>
      </c>
      <c r="G440" s="39" t="s">
        <v>14</v>
      </c>
      <c r="H440" s="39"/>
      <c r="I440" s="39"/>
      <c r="J440" s="42">
        <f>J441</f>
        <v>10841.6</v>
      </c>
      <c r="K440" s="42">
        <f>K441</f>
        <v>10841.6</v>
      </c>
      <c r="L440" s="47"/>
      <c r="M440" s="47"/>
    </row>
    <row r="441" spans="1:13" s="48" customFormat="1" ht="20.25" customHeight="1" hidden="1">
      <c r="A441" s="15"/>
      <c r="B441" s="142" t="s">
        <v>161</v>
      </c>
      <c r="C441" s="143"/>
      <c r="D441" s="144"/>
      <c r="E441" s="57"/>
      <c r="F441" s="51" t="s">
        <v>13</v>
      </c>
      <c r="G441" s="51" t="s">
        <v>14</v>
      </c>
      <c r="H441" s="51" t="s">
        <v>162</v>
      </c>
      <c r="I441" s="51"/>
      <c r="J441" s="52">
        <f>J429</f>
        <v>10841.6</v>
      </c>
      <c r="K441" s="52">
        <f>K429</f>
        <v>10841.6</v>
      </c>
      <c r="L441" s="47"/>
      <c r="M441" s="47"/>
    </row>
    <row r="442" spans="1:13" s="48" customFormat="1" ht="1.5" customHeight="1" hidden="1">
      <c r="A442" s="38" t="s">
        <v>94</v>
      </c>
      <c r="B442" s="142" t="s">
        <v>58</v>
      </c>
      <c r="C442" s="143"/>
      <c r="D442" s="144"/>
      <c r="E442" s="72" t="s">
        <v>95</v>
      </c>
      <c r="F442" s="51"/>
      <c r="G442" s="51"/>
      <c r="H442" s="51"/>
      <c r="I442" s="51"/>
      <c r="J442" s="40" t="e">
        <f>J443+#REF!</f>
        <v>#REF!</v>
      </c>
      <c r="K442" s="40" t="e">
        <f>K443+#REF!</f>
        <v>#REF!</v>
      </c>
      <c r="L442" s="47"/>
      <c r="M442" s="47"/>
    </row>
    <row r="443" spans="1:13" s="48" customFormat="1" ht="12.75" customHeight="1" hidden="1">
      <c r="A443" s="15"/>
      <c r="B443" s="145" t="s">
        <v>8</v>
      </c>
      <c r="C443" s="146"/>
      <c r="D443" s="147"/>
      <c r="E443" s="57"/>
      <c r="F443" s="39" t="s">
        <v>13</v>
      </c>
      <c r="G443" s="39" t="s">
        <v>21</v>
      </c>
      <c r="H443" s="39"/>
      <c r="I443" s="39"/>
      <c r="J443" s="40" t="e">
        <f>J444+J366+#REF!</f>
        <v>#REF!</v>
      </c>
      <c r="K443" s="40" t="e">
        <f>K444+K366+#REF!</f>
        <v>#REF!</v>
      </c>
      <c r="L443" s="47"/>
      <c r="M443" s="47"/>
    </row>
    <row r="444" spans="1:13" s="48" customFormat="1" ht="25.5" customHeight="1" hidden="1">
      <c r="A444" s="15"/>
      <c r="B444" s="145" t="s">
        <v>75</v>
      </c>
      <c r="C444" s="146"/>
      <c r="D444" s="147"/>
      <c r="E444" s="58"/>
      <c r="F444" s="39" t="s">
        <v>13</v>
      </c>
      <c r="G444" s="39" t="s">
        <v>11</v>
      </c>
      <c r="H444" s="39"/>
      <c r="I444" s="39"/>
      <c r="J444" s="40">
        <f>J446</f>
        <v>214948.8</v>
      </c>
      <c r="K444" s="40">
        <f>K446</f>
        <v>216740.7</v>
      </c>
      <c r="L444" s="47"/>
      <c r="M444" s="47"/>
    </row>
    <row r="445" spans="1:13" s="48" customFormat="1" ht="42" customHeight="1" hidden="1">
      <c r="A445" s="15"/>
      <c r="B445" s="125" t="s">
        <v>117</v>
      </c>
      <c r="C445" s="126"/>
      <c r="D445" s="127"/>
      <c r="E445" s="57"/>
      <c r="F445" s="51" t="s">
        <v>13</v>
      </c>
      <c r="G445" s="51" t="s">
        <v>11</v>
      </c>
      <c r="H445" s="51"/>
      <c r="I445" s="51"/>
      <c r="J445" s="67">
        <f>J446</f>
        <v>214948.8</v>
      </c>
      <c r="K445" s="67">
        <f>K446</f>
        <v>216740.7</v>
      </c>
      <c r="L445" s="47"/>
      <c r="M445" s="47"/>
    </row>
    <row r="446" spans="1:13" s="48" customFormat="1" ht="24" customHeight="1">
      <c r="A446" s="15"/>
      <c r="B446" s="125" t="s">
        <v>209</v>
      </c>
      <c r="C446" s="126"/>
      <c r="D446" s="127"/>
      <c r="E446" s="58"/>
      <c r="F446" s="39" t="s">
        <v>13</v>
      </c>
      <c r="G446" s="39" t="s">
        <v>11</v>
      </c>
      <c r="H446" s="39" t="s">
        <v>362</v>
      </c>
      <c r="I446" s="39"/>
      <c r="J446" s="40">
        <f>J449+J463+J469+J492</f>
        <v>214948.8</v>
      </c>
      <c r="K446" s="40">
        <f>K449+K463+K469+K492</f>
        <v>216740.7</v>
      </c>
      <c r="L446" s="47"/>
      <c r="M446" s="47"/>
    </row>
    <row r="447" spans="1:13" s="48" customFormat="1" ht="0.75" customHeight="1" hidden="1">
      <c r="A447" s="15"/>
      <c r="B447" s="125" t="s">
        <v>71</v>
      </c>
      <c r="C447" s="126"/>
      <c r="D447" s="127"/>
      <c r="E447" s="57"/>
      <c r="F447" s="51" t="s">
        <v>13</v>
      </c>
      <c r="G447" s="51" t="s">
        <v>11</v>
      </c>
      <c r="H447" s="51" t="s">
        <v>72</v>
      </c>
      <c r="I447" s="51"/>
      <c r="J447" s="67">
        <f>J448</f>
        <v>0</v>
      </c>
      <c r="K447" s="67">
        <f>K448</f>
        <v>0</v>
      </c>
      <c r="L447" s="47"/>
      <c r="M447" s="47"/>
    </row>
    <row r="448" spans="1:13" s="48" customFormat="1" ht="38.25" customHeight="1" hidden="1">
      <c r="A448" s="15"/>
      <c r="B448" s="125" t="s">
        <v>25</v>
      </c>
      <c r="C448" s="126"/>
      <c r="D448" s="127"/>
      <c r="E448" s="57"/>
      <c r="F448" s="51" t="s">
        <v>13</v>
      </c>
      <c r="G448" s="51" t="s">
        <v>11</v>
      </c>
      <c r="H448" s="51" t="s">
        <v>72</v>
      </c>
      <c r="I448" s="51" t="s">
        <v>24</v>
      </c>
      <c r="J448" s="67">
        <v>0</v>
      </c>
      <c r="K448" s="67">
        <v>0</v>
      </c>
      <c r="L448" s="47"/>
      <c r="M448" s="47"/>
    </row>
    <row r="449" spans="1:13" s="48" customFormat="1" ht="24" customHeight="1">
      <c r="A449" s="15"/>
      <c r="B449" s="125" t="s">
        <v>121</v>
      </c>
      <c r="C449" s="126"/>
      <c r="D449" s="127"/>
      <c r="E449" s="57"/>
      <c r="F449" s="51" t="s">
        <v>13</v>
      </c>
      <c r="G449" s="51" t="s">
        <v>11</v>
      </c>
      <c r="H449" s="51" t="s">
        <v>363</v>
      </c>
      <c r="I449" s="51"/>
      <c r="J449" s="67">
        <f>J450+J457+J458+J455+J456+J454</f>
        <v>30362.9</v>
      </c>
      <c r="K449" s="67">
        <f>K450+K457+K458+K455+K456+K454</f>
        <v>32537.999999999996</v>
      </c>
      <c r="L449" s="47"/>
      <c r="M449" s="47"/>
    </row>
    <row r="450" spans="1:13" s="48" customFormat="1" ht="23.25" customHeight="1">
      <c r="A450" s="15"/>
      <c r="B450" s="139" t="s">
        <v>192</v>
      </c>
      <c r="C450" s="140"/>
      <c r="D450" s="141"/>
      <c r="E450" s="57"/>
      <c r="F450" s="51"/>
      <c r="G450" s="51"/>
      <c r="H450" s="51" t="s">
        <v>363</v>
      </c>
      <c r="I450" s="51" t="s">
        <v>194</v>
      </c>
      <c r="J450" s="67" t="str">
        <f>J451</f>
        <v>724,7</v>
      </c>
      <c r="K450" s="67">
        <f>K451</f>
        <v>1857.9</v>
      </c>
      <c r="L450" s="47"/>
      <c r="M450" s="47"/>
    </row>
    <row r="451" spans="1:13" s="48" customFormat="1" ht="11.25" hidden="1">
      <c r="A451" s="15"/>
      <c r="B451" s="139" t="s">
        <v>193</v>
      </c>
      <c r="C451" s="140"/>
      <c r="D451" s="141"/>
      <c r="E451" s="57"/>
      <c r="F451" s="51"/>
      <c r="G451" s="51"/>
      <c r="H451" s="51" t="s">
        <v>363</v>
      </c>
      <c r="I451" s="51" t="s">
        <v>195</v>
      </c>
      <c r="J451" s="51" t="s">
        <v>633</v>
      </c>
      <c r="K451" s="67">
        <v>1857.9</v>
      </c>
      <c r="L451" s="47"/>
      <c r="M451" s="47"/>
    </row>
    <row r="452" spans="1:13" s="48" customFormat="1" ht="0.75" customHeight="1" hidden="1">
      <c r="A452" s="15"/>
      <c r="B452" s="125" t="s">
        <v>187</v>
      </c>
      <c r="C452" s="126"/>
      <c r="D452" s="127"/>
      <c r="E452" s="57"/>
      <c r="F452" s="51"/>
      <c r="G452" s="51"/>
      <c r="H452" s="51" t="s">
        <v>118</v>
      </c>
      <c r="I452" s="51" t="s">
        <v>186</v>
      </c>
      <c r="J452" s="67">
        <f>J453</f>
        <v>0</v>
      </c>
      <c r="K452" s="67">
        <f>K453</f>
        <v>0</v>
      </c>
      <c r="L452" s="47"/>
      <c r="M452" s="47"/>
    </row>
    <row r="453" spans="1:13" s="48" customFormat="1" ht="21.75" customHeight="1" hidden="1">
      <c r="A453" s="15"/>
      <c r="B453" s="125" t="s">
        <v>135</v>
      </c>
      <c r="C453" s="126"/>
      <c r="D453" s="127"/>
      <c r="E453" s="57"/>
      <c r="F453" s="51"/>
      <c r="G453" s="51"/>
      <c r="H453" s="51" t="s">
        <v>118</v>
      </c>
      <c r="I453" s="51" t="s">
        <v>131</v>
      </c>
      <c r="J453" s="67">
        <v>0</v>
      </c>
      <c r="K453" s="67">
        <v>0</v>
      </c>
      <c r="L453" s="47"/>
      <c r="M453" s="47"/>
    </row>
    <row r="454" spans="1:13" s="48" customFormat="1" ht="21.75" customHeight="1">
      <c r="A454" s="15"/>
      <c r="B454" s="125" t="s">
        <v>521</v>
      </c>
      <c r="C454" s="126"/>
      <c r="D454" s="127"/>
      <c r="E454" s="57"/>
      <c r="F454" s="51"/>
      <c r="G454" s="51"/>
      <c r="H454" s="51" t="s">
        <v>549</v>
      </c>
      <c r="I454" s="51" t="s">
        <v>194</v>
      </c>
      <c r="J454" s="51" t="s">
        <v>634</v>
      </c>
      <c r="K454" s="67">
        <v>3033.1</v>
      </c>
      <c r="L454" s="47"/>
      <c r="M454" s="47"/>
    </row>
    <row r="455" spans="1:13" s="48" customFormat="1" ht="21.75" customHeight="1">
      <c r="A455" s="15"/>
      <c r="B455" s="125" t="s">
        <v>519</v>
      </c>
      <c r="C455" s="126"/>
      <c r="D455" s="127"/>
      <c r="E455" s="57"/>
      <c r="F455" s="51"/>
      <c r="G455" s="51"/>
      <c r="H455" s="51" t="s">
        <v>547</v>
      </c>
      <c r="I455" s="51" t="s">
        <v>194</v>
      </c>
      <c r="J455" s="51">
        <v>5463.9</v>
      </c>
      <c r="K455" s="67">
        <v>5463.9</v>
      </c>
      <c r="L455" s="47"/>
      <c r="M455" s="47"/>
    </row>
    <row r="456" spans="1:13" s="48" customFormat="1" ht="33.75" customHeight="1">
      <c r="A456" s="15"/>
      <c r="B456" s="125" t="s">
        <v>520</v>
      </c>
      <c r="C456" s="126"/>
      <c r="D456" s="127"/>
      <c r="E456" s="57"/>
      <c r="F456" s="51"/>
      <c r="G456" s="51"/>
      <c r="H456" s="51" t="s">
        <v>548</v>
      </c>
      <c r="I456" s="51" t="s">
        <v>194</v>
      </c>
      <c r="J456" s="51" t="s">
        <v>635</v>
      </c>
      <c r="K456" s="67">
        <v>1672.8</v>
      </c>
      <c r="L456" s="47"/>
      <c r="M456" s="47"/>
    </row>
    <row r="457" spans="1:13" s="48" customFormat="1" ht="24.75" customHeight="1">
      <c r="A457" s="15"/>
      <c r="B457" s="125" t="s">
        <v>515</v>
      </c>
      <c r="C457" s="126"/>
      <c r="D457" s="127"/>
      <c r="E457" s="57"/>
      <c r="F457" s="51"/>
      <c r="G457" s="51"/>
      <c r="H457" s="51" t="s">
        <v>517</v>
      </c>
      <c r="I457" s="51" t="s">
        <v>194</v>
      </c>
      <c r="J457" s="51">
        <v>15752.9</v>
      </c>
      <c r="K457" s="67">
        <v>15752.9</v>
      </c>
      <c r="L457" s="47"/>
      <c r="M457" s="47"/>
    </row>
    <row r="458" spans="1:13" s="48" customFormat="1" ht="33" customHeight="1">
      <c r="A458" s="15"/>
      <c r="B458" s="125" t="s">
        <v>516</v>
      </c>
      <c r="C458" s="126"/>
      <c r="D458" s="127"/>
      <c r="E458" s="57"/>
      <c r="F458" s="51"/>
      <c r="G458" s="51"/>
      <c r="H458" s="51" t="s">
        <v>518</v>
      </c>
      <c r="I458" s="51" t="s">
        <v>194</v>
      </c>
      <c r="J458" s="51">
        <v>4757.4</v>
      </c>
      <c r="K458" s="67">
        <v>4757.4</v>
      </c>
      <c r="L458" s="47"/>
      <c r="M458" s="47"/>
    </row>
    <row r="459" spans="1:13" s="48" customFormat="1" ht="0.75" customHeight="1" hidden="1">
      <c r="A459" s="15"/>
      <c r="B459" s="125" t="s">
        <v>185</v>
      </c>
      <c r="C459" s="126"/>
      <c r="D459" s="127"/>
      <c r="E459" s="57"/>
      <c r="F459" s="51"/>
      <c r="G459" s="51"/>
      <c r="H459" s="51" t="s">
        <v>364</v>
      </c>
      <c r="I459" s="51" t="s">
        <v>188</v>
      </c>
      <c r="J459" s="67">
        <f>J460</f>
        <v>0</v>
      </c>
      <c r="K459" s="67">
        <f>K460</f>
        <v>0</v>
      </c>
      <c r="L459" s="47"/>
      <c r="M459" s="47"/>
    </row>
    <row r="460" spans="1:13" s="48" customFormat="1" ht="24" customHeight="1" hidden="1">
      <c r="A460" s="15"/>
      <c r="B460" s="125" t="s">
        <v>183</v>
      </c>
      <c r="C460" s="126"/>
      <c r="D460" s="127"/>
      <c r="E460" s="57"/>
      <c r="F460" s="51"/>
      <c r="G460" s="51"/>
      <c r="H460" s="51" t="s">
        <v>364</v>
      </c>
      <c r="I460" s="51" t="s">
        <v>184</v>
      </c>
      <c r="J460" s="67">
        <v>0</v>
      </c>
      <c r="K460" s="67">
        <v>0</v>
      </c>
      <c r="L460" s="47"/>
      <c r="M460" s="47"/>
    </row>
    <row r="461" spans="1:13" s="48" customFormat="1" ht="11.25" hidden="1">
      <c r="A461" s="15"/>
      <c r="B461" s="125" t="s">
        <v>187</v>
      </c>
      <c r="C461" s="126"/>
      <c r="D461" s="127"/>
      <c r="E461" s="57"/>
      <c r="F461" s="51" t="s">
        <v>13</v>
      </c>
      <c r="G461" s="51" t="s">
        <v>11</v>
      </c>
      <c r="H461" s="51" t="s">
        <v>364</v>
      </c>
      <c r="I461" s="51" t="s">
        <v>186</v>
      </c>
      <c r="J461" s="67">
        <f>J462</f>
        <v>0</v>
      </c>
      <c r="K461" s="67">
        <f>K462</f>
        <v>0</v>
      </c>
      <c r="L461" s="47"/>
      <c r="M461" s="47"/>
    </row>
    <row r="462" spans="1:13" s="48" customFormat="1" ht="11.25" hidden="1">
      <c r="A462" s="15"/>
      <c r="B462" s="125" t="s">
        <v>135</v>
      </c>
      <c r="C462" s="126"/>
      <c r="D462" s="127"/>
      <c r="E462" s="57"/>
      <c r="F462" s="51" t="s">
        <v>13</v>
      </c>
      <c r="G462" s="51" t="s">
        <v>11</v>
      </c>
      <c r="H462" s="51" t="s">
        <v>364</v>
      </c>
      <c r="I462" s="51" t="s">
        <v>131</v>
      </c>
      <c r="J462" s="67">
        <v>0</v>
      </c>
      <c r="K462" s="67">
        <v>0</v>
      </c>
      <c r="L462" s="47"/>
      <c r="M462" s="47"/>
    </row>
    <row r="463" spans="1:13" s="48" customFormat="1" ht="0.75" customHeight="1" hidden="1">
      <c r="A463" s="15"/>
      <c r="B463" s="125" t="s">
        <v>123</v>
      </c>
      <c r="C463" s="126"/>
      <c r="D463" s="127"/>
      <c r="E463" s="57"/>
      <c r="F463" s="51" t="s">
        <v>13</v>
      </c>
      <c r="G463" s="51" t="s">
        <v>11</v>
      </c>
      <c r="H463" s="51" t="s">
        <v>365</v>
      </c>
      <c r="I463" s="51"/>
      <c r="J463" s="67">
        <f>J464</f>
        <v>0</v>
      </c>
      <c r="K463" s="67">
        <f>K464</f>
        <v>0</v>
      </c>
      <c r="L463" s="47"/>
      <c r="M463" s="47"/>
    </row>
    <row r="464" spans="1:13" s="48" customFormat="1" ht="11.25" hidden="1">
      <c r="A464" s="15"/>
      <c r="B464" s="125" t="s">
        <v>185</v>
      </c>
      <c r="C464" s="126"/>
      <c r="D464" s="127"/>
      <c r="E464" s="57"/>
      <c r="F464" s="51"/>
      <c r="G464" s="51"/>
      <c r="H464" s="51" t="s">
        <v>365</v>
      </c>
      <c r="I464" s="51" t="s">
        <v>188</v>
      </c>
      <c r="J464" s="67">
        <f>J465</f>
        <v>0</v>
      </c>
      <c r="K464" s="67">
        <f>K465</f>
        <v>0</v>
      </c>
      <c r="L464" s="47"/>
      <c r="M464" s="47"/>
    </row>
    <row r="465" spans="1:13" s="48" customFormat="1" ht="24" customHeight="1" hidden="1">
      <c r="A465" s="15"/>
      <c r="B465" s="125" t="s">
        <v>183</v>
      </c>
      <c r="C465" s="126"/>
      <c r="D465" s="127"/>
      <c r="E465" s="57"/>
      <c r="F465" s="51"/>
      <c r="G465" s="51"/>
      <c r="H465" s="51" t="s">
        <v>365</v>
      </c>
      <c r="I465" s="51" t="s">
        <v>184</v>
      </c>
      <c r="J465" s="67">
        <v>0</v>
      </c>
      <c r="K465" s="67">
        <v>0</v>
      </c>
      <c r="L465" s="47"/>
      <c r="M465" s="47"/>
    </row>
    <row r="466" spans="1:13" s="48" customFormat="1" ht="44.25" customHeight="1" hidden="1">
      <c r="A466" s="15"/>
      <c r="B466" s="125" t="s">
        <v>262</v>
      </c>
      <c r="C466" s="126"/>
      <c r="D466" s="127"/>
      <c r="E466" s="57"/>
      <c r="F466" s="51"/>
      <c r="G466" s="51"/>
      <c r="H466" s="51" t="s">
        <v>263</v>
      </c>
      <c r="I466" s="51"/>
      <c r="J466" s="67">
        <f>J467</f>
        <v>0</v>
      </c>
      <c r="K466" s="67">
        <f>K467</f>
        <v>0</v>
      </c>
      <c r="L466" s="47"/>
      <c r="M466" s="47"/>
    </row>
    <row r="467" spans="1:13" s="48" customFormat="1" ht="21.75" customHeight="1" hidden="1">
      <c r="A467" s="15"/>
      <c r="B467" s="125" t="s">
        <v>256</v>
      </c>
      <c r="C467" s="126"/>
      <c r="D467" s="127"/>
      <c r="E467" s="57"/>
      <c r="F467" s="51"/>
      <c r="G467" s="51"/>
      <c r="H467" s="51" t="s">
        <v>263</v>
      </c>
      <c r="I467" s="51" t="s">
        <v>233</v>
      </c>
      <c r="J467" s="67">
        <f>J468</f>
        <v>0</v>
      </c>
      <c r="K467" s="67">
        <f>K468</f>
        <v>0</v>
      </c>
      <c r="L467" s="47"/>
      <c r="M467" s="47"/>
    </row>
    <row r="468" spans="1:13" s="48" customFormat="1" ht="20.25" customHeight="1" hidden="1">
      <c r="A468" s="15"/>
      <c r="B468" s="125" t="s">
        <v>224</v>
      </c>
      <c r="C468" s="126"/>
      <c r="D468" s="127"/>
      <c r="E468" s="57"/>
      <c r="F468" s="51"/>
      <c r="G468" s="51"/>
      <c r="H468" s="51" t="s">
        <v>263</v>
      </c>
      <c r="I468" s="51" t="s">
        <v>225</v>
      </c>
      <c r="J468" s="67">
        <v>0</v>
      </c>
      <c r="K468" s="67">
        <v>0</v>
      </c>
      <c r="L468" s="47"/>
      <c r="M468" s="47"/>
    </row>
    <row r="469" spans="1:13" s="48" customFormat="1" ht="32.25" customHeight="1">
      <c r="A469" s="15"/>
      <c r="B469" s="134" t="s">
        <v>120</v>
      </c>
      <c r="C469" s="135"/>
      <c r="D469" s="136"/>
      <c r="E469" s="57"/>
      <c r="F469" s="51" t="s">
        <v>13</v>
      </c>
      <c r="G469" s="51" t="s">
        <v>11</v>
      </c>
      <c r="H469" s="51" t="s">
        <v>366</v>
      </c>
      <c r="I469" s="51"/>
      <c r="J469" s="67">
        <f>J470</f>
        <v>52374</v>
      </c>
      <c r="K469" s="67">
        <f>K470</f>
        <v>52374</v>
      </c>
      <c r="L469" s="47"/>
      <c r="M469" s="47"/>
    </row>
    <row r="470" spans="1:13" s="48" customFormat="1" ht="94.5" customHeight="1">
      <c r="A470" s="15"/>
      <c r="B470" s="134" t="s">
        <v>418</v>
      </c>
      <c r="C470" s="135"/>
      <c r="D470" s="136"/>
      <c r="E470" s="57"/>
      <c r="F470" s="51" t="s">
        <v>13</v>
      </c>
      <c r="G470" s="51" t="s">
        <v>11</v>
      </c>
      <c r="H470" s="51" t="s">
        <v>367</v>
      </c>
      <c r="I470" s="51"/>
      <c r="J470" s="67">
        <f>J471+J476</f>
        <v>52374</v>
      </c>
      <c r="K470" s="67">
        <f>K471+K476</f>
        <v>52374</v>
      </c>
      <c r="L470" s="47"/>
      <c r="M470" s="47"/>
    </row>
    <row r="471" spans="1:13" s="48" customFormat="1" ht="24" customHeight="1">
      <c r="A471" s="15"/>
      <c r="B471" s="139" t="s">
        <v>192</v>
      </c>
      <c r="C471" s="140"/>
      <c r="D471" s="141"/>
      <c r="E471" s="57"/>
      <c r="F471" s="51"/>
      <c r="G471" s="51"/>
      <c r="H471" s="51" t="s">
        <v>367</v>
      </c>
      <c r="I471" s="51" t="s">
        <v>194</v>
      </c>
      <c r="J471" s="67">
        <f>J472+J474+J475</f>
        <v>52374</v>
      </c>
      <c r="K471" s="67">
        <f>K472+K474+K475</f>
        <v>52374</v>
      </c>
      <c r="L471" s="47"/>
      <c r="M471" s="47"/>
    </row>
    <row r="472" spans="1:13" s="48" customFormat="1" ht="11.25">
      <c r="A472" s="15"/>
      <c r="B472" s="139" t="s">
        <v>193</v>
      </c>
      <c r="C472" s="140"/>
      <c r="D472" s="141"/>
      <c r="E472" s="57"/>
      <c r="F472" s="51"/>
      <c r="G472" s="51"/>
      <c r="H472" s="51" t="s">
        <v>367</v>
      </c>
      <c r="I472" s="51" t="s">
        <v>194</v>
      </c>
      <c r="J472" s="67">
        <v>1058</v>
      </c>
      <c r="K472" s="67">
        <v>1058</v>
      </c>
      <c r="L472" s="47"/>
      <c r="M472" s="47"/>
    </row>
    <row r="473" spans="1:13" s="48" customFormat="1" ht="32.25" customHeight="1" hidden="1">
      <c r="A473" s="15"/>
      <c r="B473" s="134" t="s">
        <v>119</v>
      </c>
      <c r="C473" s="135"/>
      <c r="D473" s="136"/>
      <c r="E473" s="57"/>
      <c r="F473" s="51" t="s">
        <v>13</v>
      </c>
      <c r="G473" s="51" t="s">
        <v>11</v>
      </c>
      <c r="H473" s="51" t="s">
        <v>367</v>
      </c>
      <c r="I473" s="51" t="s">
        <v>194</v>
      </c>
      <c r="J473" s="67">
        <v>45087.2</v>
      </c>
      <c r="K473" s="67">
        <v>45087.2</v>
      </c>
      <c r="L473" s="47"/>
      <c r="M473" s="47"/>
    </row>
    <row r="474" spans="1:13" s="48" customFormat="1" ht="14.25" customHeight="1">
      <c r="A474" s="15"/>
      <c r="B474" s="134" t="s">
        <v>550</v>
      </c>
      <c r="C474" s="135"/>
      <c r="D474" s="136"/>
      <c r="E474" s="57"/>
      <c r="F474" s="51"/>
      <c r="G474" s="51"/>
      <c r="H474" s="51" t="s">
        <v>552</v>
      </c>
      <c r="I474" s="51" t="s">
        <v>194</v>
      </c>
      <c r="J474" s="67">
        <v>39413.2</v>
      </c>
      <c r="K474" s="67">
        <v>39413.2</v>
      </c>
      <c r="L474" s="47"/>
      <c r="M474" s="47"/>
    </row>
    <row r="475" spans="1:13" s="48" customFormat="1" ht="12" customHeight="1">
      <c r="A475" s="15"/>
      <c r="B475" s="134" t="s">
        <v>551</v>
      </c>
      <c r="C475" s="135"/>
      <c r="D475" s="136"/>
      <c r="E475" s="57"/>
      <c r="F475" s="51"/>
      <c r="G475" s="51"/>
      <c r="H475" s="51" t="s">
        <v>553</v>
      </c>
      <c r="I475" s="51" t="s">
        <v>194</v>
      </c>
      <c r="J475" s="67">
        <v>11902.8</v>
      </c>
      <c r="K475" s="67">
        <v>11902.8</v>
      </c>
      <c r="L475" s="47"/>
      <c r="M475" s="47"/>
    </row>
    <row r="476" spans="1:13" s="48" customFormat="1" ht="0.75" customHeight="1" hidden="1">
      <c r="A476" s="15"/>
      <c r="B476" s="125" t="s">
        <v>122</v>
      </c>
      <c r="C476" s="126"/>
      <c r="D476" s="127"/>
      <c r="E476" s="57"/>
      <c r="F476" s="51" t="s">
        <v>13</v>
      </c>
      <c r="G476" s="51" t="s">
        <v>11</v>
      </c>
      <c r="H476" s="51" t="s">
        <v>367</v>
      </c>
      <c r="I476" s="51" t="s">
        <v>194</v>
      </c>
      <c r="J476" s="67">
        <f>J477+J479+L479</f>
        <v>0</v>
      </c>
      <c r="K476" s="67">
        <f>K477+K479+M479</f>
        <v>0</v>
      </c>
      <c r="L476" s="47"/>
      <c r="M476" s="47"/>
    </row>
    <row r="477" spans="1:13" s="48" customFormat="1" ht="35.25" customHeight="1" hidden="1">
      <c r="A477" s="15"/>
      <c r="B477" s="125" t="s">
        <v>179</v>
      </c>
      <c r="C477" s="126"/>
      <c r="D477" s="127"/>
      <c r="E477" s="57"/>
      <c r="F477" s="51"/>
      <c r="G477" s="51"/>
      <c r="H477" s="51" t="s">
        <v>367</v>
      </c>
      <c r="I477" s="51" t="s">
        <v>194</v>
      </c>
      <c r="J477" s="67">
        <f>J478</f>
        <v>0</v>
      </c>
      <c r="K477" s="67">
        <f>K478</f>
        <v>0</v>
      </c>
      <c r="L477" s="47"/>
      <c r="M477" s="47"/>
    </row>
    <row r="478" spans="1:13" s="48" customFormat="1" ht="11.25" hidden="1">
      <c r="A478" s="15"/>
      <c r="B478" s="139" t="s">
        <v>190</v>
      </c>
      <c r="C478" s="140"/>
      <c r="D478" s="141"/>
      <c r="E478" s="57"/>
      <c r="F478" s="51"/>
      <c r="G478" s="51"/>
      <c r="H478" s="51" t="s">
        <v>367</v>
      </c>
      <c r="I478" s="51" t="s">
        <v>194</v>
      </c>
      <c r="J478" s="67">
        <v>0</v>
      </c>
      <c r="K478" s="67">
        <v>0</v>
      </c>
      <c r="L478" s="47"/>
      <c r="M478" s="47"/>
    </row>
    <row r="479" spans="1:13" s="48" customFormat="1" ht="11.25" hidden="1">
      <c r="A479" s="15"/>
      <c r="B479" s="125" t="s">
        <v>185</v>
      </c>
      <c r="C479" s="126"/>
      <c r="D479" s="127"/>
      <c r="E479" s="57"/>
      <c r="F479" s="51" t="s">
        <v>13</v>
      </c>
      <c r="G479" s="51" t="s">
        <v>11</v>
      </c>
      <c r="H479" s="51" t="s">
        <v>367</v>
      </c>
      <c r="I479" s="51" t="s">
        <v>194</v>
      </c>
      <c r="J479" s="67">
        <f>J480</f>
        <v>0</v>
      </c>
      <c r="K479" s="67">
        <f>K480</f>
        <v>0</v>
      </c>
      <c r="L479" s="47"/>
      <c r="M479" s="47"/>
    </row>
    <row r="480" spans="1:13" s="48" customFormat="1" ht="1.5" customHeight="1" hidden="1">
      <c r="A480" s="15"/>
      <c r="B480" s="125" t="s">
        <v>183</v>
      </c>
      <c r="C480" s="126"/>
      <c r="D480" s="127"/>
      <c r="E480" s="57"/>
      <c r="F480" s="51" t="s">
        <v>13</v>
      </c>
      <c r="G480" s="51" t="s">
        <v>14</v>
      </c>
      <c r="H480" s="51" t="s">
        <v>367</v>
      </c>
      <c r="I480" s="51" t="s">
        <v>194</v>
      </c>
      <c r="J480" s="67">
        <v>0</v>
      </c>
      <c r="K480" s="67">
        <v>0</v>
      </c>
      <c r="L480" s="47"/>
      <c r="M480" s="47"/>
    </row>
    <row r="481" spans="1:13" s="48" customFormat="1" ht="0.75" customHeight="1" hidden="1">
      <c r="A481" s="15"/>
      <c r="B481" s="125" t="s">
        <v>265</v>
      </c>
      <c r="C481" s="126"/>
      <c r="D481" s="127"/>
      <c r="E481" s="57"/>
      <c r="F481" s="51"/>
      <c r="G481" s="51"/>
      <c r="H481" s="51" t="s">
        <v>266</v>
      </c>
      <c r="I481" s="51" t="s">
        <v>194</v>
      </c>
      <c r="J481" s="67">
        <f>J482+J484</f>
        <v>0</v>
      </c>
      <c r="K481" s="67">
        <f>K482+K484</f>
        <v>0</v>
      </c>
      <c r="L481" s="47"/>
      <c r="M481" s="47"/>
    </row>
    <row r="482" spans="1:13" s="48" customFormat="1" ht="23.25" customHeight="1" hidden="1">
      <c r="A482" s="15"/>
      <c r="B482" s="125" t="s">
        <v>185</v>
      </c>
      <c r="C482" s="126"/>
      <c r="D482" s="127"/>
      <c r="E482" s="57"/>
      <c r="F482" s="51"/>
      <c r="G482" s="51"/>
      <c r="H482" s="51" t="s">
        <v>266</v>
      </c>
      <c r="I482" s="51" t="s">
        <v>194</v>
      </c>
      <c r="J482" s="67">
        <f>J483</f>
        <v>0</v>
      </c>
      <c r="K482" s="67">
        <f>K483</f>
        <v>0</v>
      </c>
      <c r="L482" s="47"/>
      <c r="M482" s="47"/>
    </row>
    <row r="483" spans="1:13" s="48" customFormat="1" ht="23.25" customHeight="1" hidden="1">
      <c r="A483" s="15"/>
      <c r="B483" s="125" t="s">
        <v>183</v>
      </c>
      <c r="C483" s="126"/>
      <c r="D483" s="127"/>
      <c r="E483" s="57"/>
      <c r="F483" s="51"/>
      <c r="G483" s="51"/>
      <c r="H483" s="51" t="s">
        <v>266</v>
      </c>
      <c r="I483" s="51" t="s">
        <v>194</v>
      </c>
      <c r="J483" s="67">
        <v>0</v>
      </c>
      <c r="K483" s="67">
        <v>0</v>
      </c>
      <c r="L483" s="47"/>
      <c r="M483" s="47"/>
    </row>
    <row r="484" spans="1:13" s="48" customFormat="1" ht="23.25" customHeight="1" hidden="1">
      <c r="A484" s="15"/>
      <c r="B484" s="125" t="s">
        <v>256</v>
      </c>
      <c r="C484" s="126"/>
      <c r="D484" s="127"/>
      <c r="E484" s="57"/>
      <c r="F484" s="51"/>
      <c r="G484" s="51"/>
      <c r="H484" s="51" t="s">
        <v>266</v>
      </c>
      <c r="I484" s="51" t="s">
        <v>194</v>
      </c>
      <c r="J484" s="67">
        <f>J485</f>
        <v>0</v>
      </c>
      <c r="K484" s="67">
        <f>K485</f>
        <v>0</v>
      </c>
      <c r="L484" s="47"/>
      <c r="M484" s="47"/>
    </row>
    <row r="485" spans="1:13" s="48" customFormat="1" ht="17.25" customHeight="1" hidden="1">
      <c r="A485" s="15"/>
      <c r="B485" s="125" t="s">
        <v>224</v>
      </c>
      <c r="C485" s="126"/>
      <c r="D485" s="127"/>
      <c r="E485" s="57"/>
      <c r="F485" s="51"/>
      <c r="G485" s="51"/>
      <c r="H485" s="51" t="s">
        <v>266</v>
      </c>
      <c r="I485" s="51" t="s">
        <v>194</v>
      </c>
      <c r="J485" s="67">
        <v>0</v>
      </c>
      <c r="K485" s="67">
        <v>0</v>
      </c>
      <c r="L485" s="47"/>
      <c r="M485" s="47"/>
    </row>
    <row r="486" spans="1:13" s="48" customFormat="1" ht="1.5" customHeight="1" hidden="1">
      <c r="A486" s="15"/>
      <c r="B486" s="125" t="s">
        <v>287</v>
      </c>
      <c r="C486" s="126"/>
      <c r="D486" s="127"/>
      <c r="E486" s="57"/>
      <c r="F486" s="51"/>
      <c r="G486" s="51"/>
      <c r="H486" s="51" t="s">
        <v>264</v>
      </c>
      <c r="I486" s="51" t="s">
        <v>194</v>
      </c>
      <c r="J486" s="52">
        <f>J487</f>
        <v>0</v>
      </c>
      <c r="K486" s="52">
        <f>K487</f>
        <v>0</v>
      </c>
      <c r="L486" s="47"/>
      <c r="M486" s="47"/>
    </row>
    <row r="487" spans="1:13" s="48" customFormat="1" ht="23.25" customHeight="1" hidden="1">
      <c r="A487" s="15"/>
      <c r="B487" s="139" t="s">
        <v>192</v>
      </c>
      <c r="C487" s="140"/>
      <c r="D487" s="141"/>
      <c r="E487" s="57"/>
      <c r="F487" s="51"/>
      <c r="G487" s="51"/>
      <c r="H487" s="51" t="s">
        <v>264</v>
      </c>
      <c r="I487" s="51" t="s">
        <v>194</v>
      </c>
      <c r="J487" s="52">
        <f>J488</f>
        <v>0</v>
      </c>
      <c r="K487" s="52">
        <f>K488</f>
        <v>0</v>
      </c>
      <c r="L487" s="47"/>
      <c r="M487" s="47"/>
    </row>
    <row r="488" spans="1:13" s="48" customFormat="1" ht="23.25" customHeight="1" hidden="1">
      <c r="A488" s="15"/>
      <c r="B488" s="139" t="s">
        <v>193</v>
      </c>
      <c r="C488" s="140"/>
      <c r="D488" s="141"/>
      <c r="E488" s="57"/>
      <c r="F488" s="51"/>
      <c r="G488" s="51"/>
      <c r="H488" s="51" t="s">
        <v>264</v>
      </c>
      <c r="I488" s="51" t="s">
        <v>194</v>
      </c>
      <c r="J488" s="52">
        <v>0</v>
      </c>
      <c r="K488" s="52">
        <v>0</v>
      </c>
      <c r="L488" s="47"/>
      <c r="M488" s="47"/>
    </row>
    <row r="489" spans="1:13" s="48" customFormat="1" ht="23.25" customHeight="1" hidden="1">
      <c r="A489" s="15"/>
      <c r="B489" s="125" t="s">
        <v>274</v>
      </c>
      <c r="C489" s="126"/>
      <c r="D489" s="127"/>
      <c r="E489" s="57"/>
      <c r="F489" s="51"/>
      <c r="G489" s="51"/>
      <c r="H489" s="51" t="s">
        <v>275</v>
      </c>
      <c r="I489" s="51" t="s">
        <v>194</v>
      </c>
      <c r="J489" s="67">
        <f>J490</f>
        <v>0</v>
      </c>
      <c r="K489" s="67">
        <f>K490</f>
        <v>0</v>
      </c>
      <c r="L489" s="47"/>
      <c r="M489" s="47"/>
    </row>
    <row r="490" spans="1:13" s="48" customFormat="1" ht="23.25" customHeight="1" hidden="1">
      <c r="A490" s="15"/>
      <c r="B490" s="125" t="s">
        <v>185</v>
      </c>
      <c r="C490" s="126"/>
      <c r="D490" s="127"/>
      <c r="E490" s="57"/>
      <c r="F490" s="51"/>
      <c r="G490" s="51"/>
      <c r="H490" s="51" t="s">
        <v>275</v>
      </c>
      <c r="I490" s="51" t="s">
        <v>194</v>
      </c>
      <c r="J490" s="67">
        <f>J491</f>
        <v>0</v>
      </c>
      <c r="K490" s="67">
        <f>K491</f>
        <v>0</v>
      </c>
      <c r="L490" s="47"/>
      <c r="M490" s="47"/>
    </row>
    <row r="491" spans="1:13" s="48" customFormat="1" ht="23.25" customHeight="1" hidden="1">
      <c r="A491" s="15"/>
      <c r="B491" s="125" t="s">
        <v>183</v>
      </c>
      <c r="C491" s="126"/>
      <c r="D491" s="127"/>
      <c r="E491" s="57"/>
      <c r="F491" s="51"/>
      <c r="G491" s="51"/>
      <c r="H491" s="51" t="s">
        <v>275</v>
      </c>
      <c r="I491" s="51" t="s">
        <v>194</v>
      </c>
      <c r="J491" s="67">
        <v>0</v>
      </c>
      <c r="K491" s="67">
        <v>0</v>
      </c>
      <c r="L491" s="47"/>
      <c r="M491" s="47"/>
    </row>
    <row r="492" spans="1:13" s="48" customFormat="1" ht="23.25" customHeight="1">
      <c r="A492" s="15"/>
      <c r="B492" s="125" t="s">
        <v>652</v>
      </c>
      <c r="C492" s="126"/>
      <c r="D492" s="127"/>
      <c r="E492" s="57"/>
      <c r="F492" s="51"/>
      <c r="G492" s="51"/>
      <c r="H492" s="51" t="s">
        <v>653</v>
      </c>
      <c r="I492" s="51" t="s">
        <v>194</v>
      </c>
      <c r="J492" s="67">
        <v>132211.9</v>
      </c>
      <c r="K492" s="67">
        <v>131828.7</v>
      </c>
      <c r="L492" s="47"/>
      <c r="M492" s="47"/>
    </row>
    <row r="493" spans="1:13" s="48" customFormat="1" ht="24.75" customHeight="1">
      <c r="A493" s="15"/>
      <c r="B493" s="142" t="s">
        <v>207</v>
      </c>
      <c r="C493" s="143"/>
      <c r="D493" s="144"/>
      <c r="E493" s="58"/>
      <c r="F493" s="39" t="s">
        <v>13</v>
      </c>
      <c r="G493" s="39" t="s">
        <v>14</v>
      </c>
      <c r="H493" s="39" t="s">
        <v>368</v>
      </c>
      <c r="I493" s="39"/>
      <c r="J493" s="40">
        <f>J494+J516+J507</f>
        <v>237236.3</v>
      </c>
      <c r="K493" s="40">
        <f>K494+K516+K507</f>
        <v>239482.69999999998</v>
      </c>
      <c r="L493" s="47"/>
      <c r="M493" s="47"/>
    </row>
    <row r="494" spans="1:13" s="48" customFormat="1" ht="36" customHeight="1">
      <c r="A494" s="15"/>
      <c r="B494" s="125" t="s">
        <v>124</v>
      </c>
      <c r="C494" s="126"/>
      <c r="D494" s="127"/>
      <c r="E494" s="58"/>
      <c r="F494" s="39"/>
      <c r="G494" s="39"/>
      <c r="H494" s="39"/>
      <c r="I494" s="39"/>
      <c r="J494" s="40">
        <f>J495+J503+J504+J501+J502+J500</f>
        <v>60022.399999999994</v>
      </c>
      <c r="K494" s="40">
        <f>K495+K503+K504+K501+K502+K500</f>
        <v>62268.799999999996</v>
      </c>
      <c r="L494" s="47"/>
      <c r="M494" s="47"/>
    </row>
    <row r="495" spans="1:13" s="48" customFormat="1" ht="33.75" customHeight="1">
      <c r="A495" s="15"/>
      <c r="B495" s="125" t="s">
        <v>124</v>
      </c>
      <c r="C495" s="126"/>
      <c r="D495" s="127"/>
      <c r="E495" s="57"/>
      <c r="F495" s="51" t="s">
        <v>13</v>
      </c>
      <c r="G495" s="51" t="s">
        <v>14</v>
      </c>
      <c r="H495" s="51" t="s">
        <v>369</v>
      </c>
      <c r="I495" s="51"/>
      <c r="J495" s="67">
        <f>J498+J496</f>
        <v>1196</v>
      </c>
      <c r="K495" s="67">
        <f>K498+K496</f>
        <v>1196</v>
      </c>
      <c r="L495" s="47"/>
      <c r="M495" s="47"/>
    </row>
    <row r="496" spans="1:13" s="48" customFormat="1" ht="26.25" customHeight="1" hidden="1">
      <c r="A496" s="15"/>
      <c r="B496" s="125" t="s">
        <v>185</v>
      </c>
      <c r="C496" s="126"/>
      <c r="D496" s="127"/>
      <c r="E496" s="57"/>
      <c r="F496" s="51"/>
      <c r="G496" s="51"/>
      <c r="H496" s="51" t="s">
        <v>125</v>
      </c>
      <c r="I496" s="51" t="s">
        <v>188</v>
      </c>
      <c r="J496" s="67">
        <f>J497</f>
        <v>0</v>
      </c>
      <c r="K496" s="67">
        <f>K497</f>
        <v>0</v>
      </c>
      <c r="L496" s="47"/>
      <c r="M496" s="47"/>
    </row>
    <row r="497" spans="1:13" s="48" customFormat="1" ht="25.5" customHeight="1" hidden="1">
      <c r="A497" s="15"/>
      <c r="B497" s="125" t="s">
        <v>183</v>
      </c>
      <c r="C497" s="126"/>
      <c r="D497" s="127"/>
      <c r="E497" s="57"/>
      <c r="F497" s="51"/>
      <c r="G497" s="51"/>
      <c r="H497" s="51" t="s">
        <v>125</v>
      </c>
      <c r="I497" s="51" t="s">
        <v>184</v>
      </c>
      <c r="J497" s="67">
        <v>0</v>
      </c>
      <c r="K497" s="67">
        <v>0</v>
      </c>
      <c r="L497" s="47"/>
      <c r="M497" s="47"/>
    </row>
    <row r="498" spans="1:13" s="48" customFormat="1" ht="23.25" customHeight="1">
      <c r="A498" s="15"/>
      <c r="B498" s="139" t="s">
        <v>192</v>
      </c>
      <c r="C498" s="140"/>
      <c r="D498" s="141"/>
      <c r="E498" s="57"/>
      <c r="F498" s="51"/>
      <c r="G498" s="51"/>
      <c r="H498" s="51" t="s">
        <v>369</v>
      </c>
      <c r="I498" s="51" t="s">
        <v>194</v>
      </c>
      <c r="J498" s="67" t="str">
        <f>J499</f>
        <v>1196</v>
      </c>
      <c r="K498" s="67" t="str">
        <f>K499</f>
        <v>1196</v>
      </c>
      <c r="L498" s="49"/>
      <c r="M498" s="49"/>
    </row>
    <row r="499" spans="1:13" s="48" customFormat="1" ht="11.25" hidden="1">
      <c r="A499" s="15"/>
      <c r="B499" s="139" t="s">
        <v>193</v>
      </c>
      <c r="C499" s="140"/>
      <c r="D499" s="141"/>
      <c r="E499" s="57"/>
      <c r="F499" s="51"/>
      <c r="G499" s="51"/>
      <c r="H499" s="51" t="s">
        <v>369</v>
      </c>
      <c r="I499" s="51" t="s">
        <v>195</v>
      </c>
      <c r="J499" s="51" t="s">
        <v>636</v>
      </c>
      <c r="K499" s="51" t="s">
        <v>636</v>
      </c>
      <c r="L499" s="49"/>
      <c r="M499" s="49"/>
    </row>
    <row r="500" spans="1:13" s="48" customFormat="1" ht="34.5" customHeight="1">
      <c r="A500" s="15"/>
      <c r="B500" s="125" t="s">
        <v>554</v>
      </c>
      <c r="C500" s="126"/>
      <c r="D500" s="127"/>
      <c r="E500" s="57"/>
      <c r="F500" s="51"/>
      <c r="G500" s="51"/>
      <c r="H500" s="51" t="s">
        <v>555</v>
      </c>
      <c r="I500" s="51" t="s">
        <v>194</v>
      </c>
      <c r="J500" s="51">
        <v>487</v>
      </c>
      <c r="K500" s="67">
        <v>487</v>
      </c>
      <c r="L500" s="49"/>
      <c r="M500" s="49"/>
    </row>
    <row r="501" spans="1:13" s="48" customFormat="1" ht="34.5" customHeight="1">
      <c r="A501" s="15"/>
      <c r="B501" s="125" t="s">
        <v>526</v>
      </c>
      <c r="C501" s="126"/>
      <c r="D501" s="127"/>
      <c r="E501" s="57"/>
      <c r="F501" s="51"/>
      <c r="G501" s="51"/>
      <c r="H501" s="51" t="s">
        <v>527</v>
      </c>
      <c r="I501" s="51" t="s">
        <v>194</v>
      </c>
      <c r="J501" s="51" t="s">
        <v>637</v>
      </c>
      <c r="K501" s="67">
        <v>10600</v>
      </c>
      <c r="L501" s="49"/>
      <c r="M501" s="49"/>
    </row>
    <row r="502" spans="1:13" s="48" customFormat="1" ht="34.5" customHeight="1">
      <c r="A502" s="15"/>
      <c r="B502" s="125" t="s">
        <v>528</v>
      </c>
      <c r="C502" s="126"/>
      <c r="D502" s="127"/>
      <c r="E502" s="57"/>
      <c r="F502" s="51"/>
      <c r="G502" s="51"/>
      <c r="H502" s="51" t="s">
        <v>529</v>
      </c>
      <c r="I502" s="73" t="s">
        <v>194</v>
      </c>
      <c r="J502" s="53">
        <v>5863.5</v>
      </c>
      <c r="K502" s="51" t="s">
        <v>638</v>
      </c>
      <c r="L502" s="49"/>
      <c r="M502" s="49"/>
    </row>
    <row r="503" spans="1:13" s="48" customFormat="1" ht="36" customHeight="1">
      <c r="A503" s="15"/>
      <c r="B503" s="125" t="s">
        <v>522</v>
      </c>
      <c r="C503" s="126"/>
      <c r="D503" s="127"/>
      <c r="E503" s="57"/>
      <c r="F503" s="51"/>
      <c r="G503" s="51"/>
      <c r="H503" s="51" t="s">
        <v>523</v>
      </c>
      <c r="I503" s="51" t="s">
        <v>194</v>
      </c>
      <c r="J503" s="51">
        <v>32162.7</v>
      </c>
      <c r="K503" s="67">
        <v>32162.7</v>
      </c>
      <c r="L503" s="49"/>
      <c r="M503" s="49"/>
    </row>
    <row r="504" spans="1:13" s="48" customFormat="1" ht="35.25" customHeight="1">
      <c r="A504" s="15"/>
      <c r="B504" s="125" t="s">
        <v>524</v>
      </c>
      <c r="C504" s="126"/>
      <c r="D504" s="127"/>
      <c r="E504" s="57"/>
      <c r="F504" s="51"/>
      <c r="G504" s="51"/>
      <c r="H504" s="51" t="s">
        <v>525</v>
      </c>
      <c r="I504" s="51" t="s">
        <v>194</v>
      </c>
      <c r="J504" s="51">
        <v>9713.2</v>
      </c>
      <c r="K504" s="67">
        <v>9713.2</v>
      </c>
      <c r="L504" s="49"/>
      <c r="M504" s="49"/>
    </row>
    <row r="505" spans="1:13" s="48" customFormat="1" ht="0.75" customHeight="1" hidden="1">
      <c r="A505" s="15"/>
      <c r="B505" s="125" t="s">
        <v>56</v>
      </c>
      <c r="C505" s="126"/>
      <c r="D505" s="127"/>
      <c r="E505" s="62"/>
      <c r="F505" s="53" t="s">
        <v>13</v>
      </c>
      <c r="G505" s="53" t="s">
        <v>14</v>
      </c>
      <c r="H505" s="53" t="s">
        <v>126</v>
      </c>
      <c r="I505" s="53">
        <v>851</v>
      </c>
      <c r="J505" s="53">
        <v>70.7</v>
      </c>
      <c r="K505" s="53">
        <v>70.7</v>
      </c>
      <c r="L505" s="47"/>
      <c r="M505" s="47"/>
    </row>
    <row r="506" spans="1:13" s="48" customFormat="1" ht="33.75" customHeight="1" hidden="1">
      <c r="A506" s="15"/>
      <c r="B506" s="125" t="s">
        <v>97</v>
      </c>
      <c r="C506" s="126"/>
      <c r="D506" s="127"/>
      <c r="E506" s="62"/>
      <c r="F506" s="53" t="s">
        <v>13</v>
      </c>
      <c r="G506" s="53" t="s">
        <v>14</v>
      </c>
      <c r="H506" s="53" t="s">
        <v>126</v>
      </c>
      <c r="I506" s="53">
        <v>852</v>
      </c>
      <c r="J506" s="53">
        <v>29.2</v>
      </c>
      <c r="K506" s="53">
        <v>29.2</v>
      </c>
      <c r="L506" s="47"/>
      <c r="M506" s="47"/>
    </row>
    <row r="507" spans="1:13" s="48" customFormat="1" ht="11.25">
      <c r="A507" s="15"/>
      <c r="B507" s="125" t="s">
        <v>82</v>
      </c>
      <c r="C507" s="126"/>
      <c r="D507" s="127"/>
      <c r="E507" s="62"/>
      <c r="F507" s="51" t="s">
        <v>13</v>
      </c>
      <c r="G507" s="51" t="s">
        <v>10</v>
      </c>
      <c r="H507" s="51" t="s">
        <v>370</v>
      </c>
      <c r="I507" s="51"/>
      <c r="J507" s="67">
        <f>J508</f>
        <v>100</v>
      </c>
      <c r="K507" s="67">
        <f>K508</f>
        <v>100</v>
      </c>
      <c r="L507" s="47"/>
      <c r="M507" s="47"/>
    </row>
    <row r="508" spans="1:13" s="48" customFormat="1" ht="26.25" customHeight="1">
      <c r="A508" s="15"/>
      <c r="B508" s="125" t="s">
        <v>185</v>
      </c>
      <c r="C508" s="126"/>
      <c r="D508" s="127"/>
      <c r="E508" s="62"/>
      <c r="F508" s="51" t="s">
        <v>13</v>
      </c>
      <c r="G508" s="51" t="s">
        <v>10</v>
      </c>
      <c r="H508" s="51" t="s">
        <v>370</v>
      </c>
      <c r="I508" s="51" t="s">
        <v>188</v>
      </c>
      <c r="J508" s="67">
        <f>J509</f>
        <v>100</v>
      </c>
      <c r="K508" s="67">
        <f>K509</f>
        <v>100</v>
      </c>
      <c r="L508" s="47"/>
      <c r="M508" s="47"/>
    </row>
    <row r="509" spans="1:13" s="48" customFormat="1" ht="24" customHeight="1" hidden="1">
      <c r="A509" s="15"/>
      <c r="B509" s="125" t="s">
        <v>183</v>
      </c>
      <c r="C509" s="126"/>
      <c r="D509" s="127"/>
      <c r="E509" s="62"/>
      <c r="F509" s="51" t="s">
        <v>13</v>
      </c>
      <c r="G509" s="51" t="s">
        <v>10</v>
      </c>
      <c r="H509" s="51" t="s">
        <v>370</v>
      </c>
      <c r="I509" s="51" t="s">
        <v>184</v>
      </c>
      <c r="J509" s="67">
        <v>100</v>
      </c>
      <c r="K509" s="67">
        <v>100</v>
      </c>
      <c r="L509" s="47"/>
      <c r="M509" s="47"/>
    </row>
    <row r="510" spans="1:13" s="48" customFormat="1" ht="33" customHeight="1" hidden="1">
      <c r="A510" s="15"/>
      <c r="B510" s="155" t="s">
        <v>465</v>
      </c>
      <c r="C510" s="126"/>
      <c r="D510" s="127"/>
      <c r="E510" s="62"/>
      <c r="F510" s="53"/>
      <c r="G510" s="53"/>
      <c r="H510" s="53">
        <v>5320050970</v>
      </c>
      <c r="I510" s="53"/>
      <c r="J510" s="53">
        <f>J511</f>
        <v>0</v>
      </c>
      <c r="K510" s="53">
        <f>K511</f>
        <v>0</v>
      </c>
      <c r="L510" s="47"/>
      <c r="M510" s="47"/>
    </row>
    <row r="511" spans="1:13" s="48" customFormat="1" ht="33.75" customHeight="1" hidden="1">
      <c r="A511" s="15"/>
      <c r="B511" s="125" t="s">
        <v>192</v>
      </c>
      <c r="C511" s="126"/>
      <c r="D511" s="127"/>
      <c r="E511" s="62"/>
      <c r="F511" s="53"/>
      <c r="G511" s="53"/>
      <c r="H511" s="53">
        <v>5320050970</v>
      </c>
      <c r="I511" s="53" t="s">
        <v>194</v>
      </c>
      <c r="J511" s="53">
        <f>J512</f>
        <v>0</v>
      </c>
      <c r="K511" s="53">
        <f>K512</f>
        <v>0</v>
      </c>
      <c r="L511" s="47"/>
      <c r="M511" s="47"/>
    </row>
    <row r="512" spans="1:13" s="48" customFormat="1" ht="23.25" customHeight="1" hidden="1">
      <c r="A512" s="15"/>
      <c r="B512" s="125" t="s">
        <v>193</v>
      </c>
      <c r="C512" s="126"/>
      <c r="D512" s="127"/>
      <c r="E512" s="62"/>
      <c r="F512" s="53"/>
      <c r="G512" s="53"/>
      <c r="H512" s="53">
        <v>5320050970</v>
      </c>
      <c r="I512" s="53" t="s">
        <v>195</v>
      </c>
      <c r="J512" s="53">
        <v>0</v>
      </c>
      <c r="K512" s="53">
        <v>0</v>
      </c>
      <c r="L512" s="47"/>
      <c r="M512" s="47"/>
    </row>
    <row r="513" spans="1:13" s="48" customFormat="1" ht="33.75" customHeight="1" hidden="1" thickBot="1">
      <c r="A513" s="15"/>
      <c r="B513" s="155" t="s">
        <v>464</v>
      </c>
      <c r="C513" s="126"/>
      <c r="D513" s="127"/>
      <c r="E513" s="62"/>
      <c r="F513" s="53"/>
      <c r="G513" s="53"/>
      <c r="H513" s="74" t="s">
        <v>478</v>
      </c>
      <c r="I513" s="53"/>
      <c r="J513" s="53">
        <f>J514</f>
        <v>0</v>
      </c>
      <c r="K513" s="53">
        <f>K514</f>
        <v>0</v>
      </c>
      <c r="L513" s="47"/>
      <c r="M513" s="47"/>
    </row>
    <row r="514" spans="1:13" s="48" customFormat="1" ht="25.5" customHeight="1" hidden="1" thickBot="1">
      <c r="A514" s="15"/>
      <c r="B514" s="128" t="s">
        <v>192</v>
      </c>
      <c r="C514" s="129"/>
      <c r="D514" s="130"/>
      <c r="E514" s="62"/>
      <c r="F514" s="53"/>
      <c r="G514" s="53"/>
      <c r="H514" s="74" t="s">
        <v>478</v>
      </c>
      <c r="I514" s="53" t="s">
        <v>194</v>
      </c>
      <c r="J514" s="53">
        <f>J515</f>
        <v>0</v>
      </c>
      <c r="K514" s="53">
        <f>K515</f>
        <v>0</v>
      </c>
      <c r="L514" s="47"/>
      <c r="M514" s="47"/>
    </row>
    <row r="515" spans="1:13" s="48" customFormat="1" ht="16.5" customHeight="1" hidden="1" thickBot="1">
      <c r="A515" s="15"/>
      <c r="B515" s="128" t="s">
        <v>193</v>
      </c>
      <c r="C515" s="129"/>
      <c r="D515" s="130"/>
      <c r="E515" s="62"/>
      <c r="F515" s="53"/>
      <c r="G515" s="53"/>
      <c r="H515" s="74" t="s">
        <v>478</v>
      </c>
      <c r="I515" s="53" t="s">
        <v>195</v>
      </c>
      <c r="J515" s="53">
        <v>0</v>
      </c>
      <c r="K515" s="53">
        <v>0</v>
      </c>
      <c r="L515" s="47"/>
      <c r="M515" s="47"/>
    </row>
    <row r="516" spans="1:13" s="48" customFormat="1" ht="38.25" customHeight="1">
      <c r="A516" s="15"/>
      <c r="B516" s="134" t="s">
        <v>120</v>
      </c>
      <c r="C516" s="135"/>
      <c r="D516" s="136"/>
      <c r="E516" s="57"/>
      <c r="F516" s="51" t="s">
        <v>13</v>
      </c>
      <c r="G516" s="51" t="s">
        <v>14</v>
      </c>
      <c r="H516" s="51" t="s">
        <v>371</v>
      </c>
      <c r="I516" s="51"/>
      <c r="J516" s="67">
        <f>J517+J522+J525</f>
        <v>177113.9</v>
      </c>
      <c r="K516" s="67">
        <f>K517+K522+K525</f>
        <v>177113.9</v>
      </c>
      <c r="L516" s="47"/>
      <c r="M516" s="47"/>
    </row>
    <row r="517" spans="1:13" s="48" customFormat="1" ht="127.5" customHeight="1">
      <c r="A517" s="15"/>
      <c r="B517" s="125" t="s">
        <v>417</v>
      </c>
      <c r="C517" s="126"/>
      <c r="D517" s="127"/>
      <c r="E517" s="57"/>
      <c r="F517" s="51" t="s">
        <v>13</v>
      </c>
      <c r="G517" s="51" t="s">
        <v>14</v>
      </c>
      <c r="H517" s="51" t="s">
        <v>372</v>
      </c>
      <c r="I517" s="51"/>
      <c r="J517" s="67">
        <f>J518</f>
        <v>176225</v>
      </c>
      <c r="K517" s="67">
        <f>K518</f>
        <v>176225</v>
      </c>
      <c r="L517" s="47"/>
      <c r="M517" s="47"/>
    </row>
    <row r="518" spans="1:13" s="48" customFormat="1" ht="24" customHeight="1">
      <c r="A518" s="15"/>
      <c r="B518" s="134" t="s">
        <v>192</v>
      </c>
      <c r="C518" s="135"/>
      <c r="D518" s="136"/>
      <c r="E518" s="57"/>
      <c r="F518" s="51" t="s">
        <v>13</v>
      </c>
      <c r="G518" s="51" t="s">
        <v>14</v>
      </c>
      <c r="H518" s="51" t="s">
        <v>372</v>
      </c>
      <c r="I518" s="51" t="s">
        <v>194</v>
      </c>
      <c r="J518" s="67">
        <f>J519+J520+J521</f>
        <v>176225</v>
      </c>
      <c r="K518" s="67">
        <f>K519+K520+K521</f>
        <v>176225</v>
      </c>
      <c r="L518" s="47"/>
      <c r="M518" s="47"/>
    </row>
    <row r="519" spans="1:13" s="48" customFormat="1" ht="11.25">
      <c r="A519" s="15"/>
      <c r="B519" s="125" t="s">
        <v>219</v>
      </c>
      <c r="C519" s="126"/>
      <c r="D519" s="127"/>
      <c r="E519" s="57"/>
      <c r="F519" s="51" t="s">
        <v>13</v>
      </c>
      <c r="G519" s="51" t="s">
        <v>14</v>
      </c>
      <c r="H519" s="51" t="s">
        <v>372</v>
      </c>
      <c r="I519" s="51" t="s">
        <v>194</v>
      </c>
      <c r="J519" s="51">
        <v>2921.4</v>
      </c>
      <c r="K519" s="67">
        <v>2921.4</v>
      </c>
      <c r="L519" s="47"/>
      <c r="M519" s="47"/>
    </row>
    <row r="520" spans="1:13" s="48" customFormat="1" ht="11.25">
      <c r="A520" s="15"/>
      <c r="B520" s="125" t="s">
        <v>556</v>
      </c>
      <c r="C520" s="126"/>
      <c r="D520" s="127"/>
      <c r="E520" s="57"/>
      <c r="F520" s="51"/>
      <c r="G520" s="51"/>
      <c r="H520" s="51" t="s">
        <v>557</v>
      </c>
      <c r="I520" s="51" t="s">
        <v>194</v>
      </c>
      <c r="J520" s="51">
        <v>133105.7</v>
      </c>
      <c r="K520" s="67">
        <v>133105.7</v>
      </c>
      <c r="L520" s="47"/>
      <c r="M520" s="47"/>
    </row>
    <row r="521" spans="1:13" s="48" customFormat="1" ht="11.25">
      <c r="A521" s="15"/>
      <c r="B521" s="125" t="s">
        <v>558</v>
      </c>
      <c r="C521" s="126"/>
      <c r="D521" s="127"/>
      <c r="E521" s="57"/>
      <c r="F521" s="51"/>
      <c r="G521" s="51"/>
      <c r="H521" s="51" t="s">
        <v>559</v>
      </c>
      <c r="I521" s="51" t="s">
        <v>194</v>
      </c>
      <c r="J521" s="51">
        <v>40197.9</v>
      </c>
      <c r="K521" s="67">
        <v>40197.9</v>
      </c>
      <c r="L521" s="47"/>
      <c r="M521" s="47"/>
    </row>
    <row r="522" spans="1:13" s="48" customFormat="1" ht="0.75" customHeight="1" hidden="1">
      <c r="A522" s="15"/>
      <c r="B522" s="125" t="s">
        <v>429</v>
      </c>
      <c r="C522" s="126"/>
      <c r="D522" s="127"/>
      <c r="E522" s="62"/>
      <c r="F522" s="51"/>
      <c r="G522" s="51"/>
      <c r="H522" s="51" t="s">
        <v>428</v>
      </c>
      <c r="I522" s="51"/>
      <c r="J522" s="67">
        <f>J523</f>
        <v>0</v>
      </c>
      <c r="K522" s="67">
        <f>K523</f>
        <v>0</v>
      </c>
      <c r="L522" s="47"/>
      <c r="M522" s="47"/>
    </row>
    <row r="523" spans="1:13" s="48" customFormat="1" ht="11.25" hidden="1">
      <c r="A523" s="15"/>
      <c r="B523" s="125" t="s">
        <v>192</v>
      </c>
      <c r="C523" s="126"/>
      <c r="D523" s="127"/>
      <c r="E523" s="62"/>
      <c r="F523" s="51"/>
      <c r="G523" s="51"/>
      <c r="H523" s="51" t="s">
        <v>428</v>
      </c>
      <c r="I523" s="51" t="s">
        <v>194</v>
      </c>
      <c r="J523" s="67">
        <f>J524</f>
        <v>0</v>
      </c>
      <c r="K523" s="67">
        <f>K524</f>
        <v>0</v>
      </c>
      <c r="L523" s="47"/>
      <c r="M523" s="47"/>
    </row>
    <row r="524" spans="1:13" s="48" customFormat="1" ht="11.25" hidden="1">
      <c r="A524" s="15"/>
      <c r="B524" s="125" t="s">
        <v>193</v>
      </c>
      <c r="C524" s="126"/>
      <c r="D524" s="127"/>
      <c r="E524" s="62"/>
      <c r="F524" s="51"/>
      <c r="G524" s="51"/>
      <c r="H524" s="51" t="s">
        <v>428</v>
      </c>
      <c r="I524" s="51" t="s">
        <v>195</v>
      </c>
      <c r="J524" s="67">
        <v>0</v>
      </c>
      <c r="K524" s="67">
        <v>0</v>
      </c>
      <c r="L524" s="47"/>
      <c r="M524" s="47"/>
    </row>
    <row r="525" spans="1:13" s="48" customFormat="1" ht="37.5" customHeight="1">
      <c r="A525" s="15"/>
      <c r="B525" s="134" t="s">
        <v>624</v>
      </c>
      <c r="C525" s="135"/>
      <c r="D525" s="136"/>
      <c r="E525" s="62"/>
      <c r="F525" s="51"/>
      <c r="G525" s="51"/>
      <c r="H525" s="51" t="s">
        <v>428</v>
      </c>
      <c r="I525" s="51"/>
      <c r="J525" s="67">
        <f>J526</f>
        <v>888.9</v>
      </c>
      <c r="K525" s="67">
        <f>K526</f>
        <v>888.9</v>
      </c>
      <c r="L525" s="47"/>
      <c r="M525" s="47"/>
    </row>
    <row r="526" spans="1:13" s="48" customFormat="1" ht="25.5" customHeight="1">
      <c r="A526" s="15"/>
      <c r="B526" s="128" t="s">
        <v>596</v>
      </c>
      <c r="C526" s="129"/>
      <c r="D526" s="130"/>
      <c r="E526" s="62"/>
      <c r="F526" s="51"/>
      <c r="G526" s="51"/>
      <c r="H526" s="51" t="s">
        <v>428</v>
      </c>
      <c r="I526" s="51" t="s">
        <v>194</v>
      </c>
      <c r="J526" s="67">
        <f>J527</f>
        <v>888.9</v>
      </c>
      <c r="K526" s="67">
        <f>K527</f>
        <v>888.9</v>
      </c>
      <c r="L526" s="47"/>
      <c r="M526" s="47"/>
    </row>
    <row r="527" spans="1:13" s="48" customFormat="1" ht="11.25" hidden="1">
      <c r="A527" s="15"/>
      <c r="B527" s="128" t="s">
        <v>193</v>
      </c>
      <c r="C527" s="129"/>
      <c r="D527" s="130"/>
      <c r="E527" s="62"/>
      <c r="F527" s="51"/>
      <c r="G527" s="51"/>
      <c r="H527" s="51" t="s">
        <v>428</v>
      </c>
      <c r="I527" s="51" t="s">
        <v>195</v>
      </c>
      <c r="J527" s="67">
        <v>888.9</v>
      </c>
      <c r="K527" s="67">
        <v>888.9</v>
      </c>
      <c r="L527" s="47"/>
      <c r="M527" s="47"/>
    </row>
    <row r="528" spans="1:13" s="48" customFormat="1" ht="0.75" customHeight="1" hidden="1">
      <c r="A528" s="15"/>
      <c r="B528" s="125" t="s">
        <v>600</v>
      </c>
      <c r="C528" s="126"/>
      <c r="D528" s="127"/>
      <c r="E528" s="57"/>
      <c r="F528" s="51" t="s">
        <v>13</v>
      </c>
      <c r="G528" s="51" t="s">
        <v>13</v>
      </c>
      <c r="H528" s="51" t="s">
        <v>373</v>
      </c>
      <c r="I528" s="51"/>
      <c r="J528" s="67">
        <f>J529</f>
        <v>0</v>
      </c>
      <c r="K528" s="67">
        <f>K529</f>
        <v>0</v>
      </c>
      <c r="L528" s="47"/>
      <c r="M528" s="47"/>
    </row>
    <row r="529" spans="1:13" s="48" customFormat="1" ht="23.25" customHeight="1" hidden="1">
      <c r="A529" s="15"/>
      <c r="B529" s="125" t="s">
        <v>192</v>
      </c>
      <c r="C529" s="126"/>
      <c r="D529" s="127"/>
      <c r="E529" s="57"/>
      <c r="F529" s="51" t="s">
        <v>13</v>
      </c>
      <c r="G529" s="51" t="s">
        <v>13</v>
      </c>
      <c r="H529" s="51" t="s">
        <v>373</v>
      </c>
      <c r="I529" s="51" t="s">
        <v>194</v>
      </c>
      <c r="J529" s="67">
        <f>J530</f>
        <v>0</v>
      </c>
      <c r="K529" s="67">
        <f>K530</f>
        <v>0</v>
      </c>
      <c r="L529" s="49"/>
      <c r="M529" s="50"/>
    </row>
    <row r="530" spans="1:13" s="48" customFormat="1" ht="11.25" hidden="1">
      <c r="A530" s="15"/>
      <c r="B530" s="125" t="s">
        <v>193</v>
      </c>
      <c r="C530" s="126"/>
      <c r="D530" s="127"/>
      <c r="E530" s="57"/>
      <c r="F530" s="51" t="s">
        <v>13</v>
      </c>
      <c r="G530" s="51" t="s">
        <v>13</v>
      </c>
      <c r="H530" s="51" t="s">
        <v>373</v>
      </c>
      <c r="I530" s="51" t="s">
        <v>195</v>
      </c>
      <c r="J530" s="67">
        <v>0</v>
      </c>
      <c r="K530" s="67">
        <v>0</v>
      </c>
      <c r="L530" s="49"/>
      <c r="M530" s="50"/>
    </row>
    <row r="531" spans="1:13" s="48" customFormat="1" ht="11.25" hidden="1">
      <c r="A531" s="15"/>
      <c r="B531" s="125" t="s">
        <v>513</v>
      </c>
      <c r="C531" s="126"/>
      <c r="D531" s="127"/>
      <c r="E531" s="62"/>
      <c r="F531" s="51" t="s">
        <v>13</v>
      </c>
      <c r="G531" s="51" t="s">
        <v>10</v>
      </c>
      <c r="H531" s="51" t="s">
        <v>374</v>
      </c>
      <c r="I531" s="51"/>
      <c r="J531" s="67">
        <f>J532</f>
        <v>0</v>
      </c>
      <c r="K531" s="67">
        <f>K532</f>
        <v>0</v>
      </c>
      <c r="L531" s="49"/>
      <c r="M531" s="50"/>
    </row>
    <row r="532" spans="1:13" s="48" customFormat="1" ht="11.25" hidden="1">
      <c r="A532" s="15"/>
      <c r="B532" s="125" t="s">
        <v>185</v>
      </c>
      <c r="C532" s="126"/>
      <c r="D532" s="127"/>
      <c r="E532" s="62"/>
      <c r="F532" s="51" t="s">
        <v>13</v>
      </c>
      <c r="G532" s="51" t="s">
        <v>10</v>
      </c>
      <c r="H532" s="51" t="s">
        <v>374</v>
      </c>
      <c r="I532" s="51" t="s">
        <v>188</v>
      </c>
      <c r="J532" s="67">
        <f>J533</f>
        <v>0</v>
      </c>
      <c r="K532" s="67">
        <f>K533</f>
        <v>0</v>
      </c>
      <c r="L532" s="49"/>
      <c r="M532" s="50"/>
    </row>
    <row r="533" spans="1:13" s="48" customFormat="1" ht="24" customHeight="1" hidden="1">
      <c r="A533" s="15"/>
      <c r="B533" s="125" t="s">
        <v>183</v>
      </c>
      <c r="C533" s="126"/>
      <c r="D533" s="127"/>
      <c r="E533" s="62"/>
      <c r="F533" s="51" t="s">
        <v>13</v>
      </c>
      <c r="G533" s="51" t="s">
        <v>10</v>
      </c>
      <c r="H533" s="51" t="s">
        <v>374</v>
      </c>
      <c r="I533" s="51" t="s">
        <v>184</v>
      </c>
      <c r="J533" s="67">
        <v>0</v>
      </c>
      <c r="K533" s="67">
        <v>0</v>
      </c>
      <c r="L533" s="49"/>
      <c r="M533" s="50"/>
    </row>
    <row r="534" spans="1:13" s="48" customFormat="1" ht="24" customHeight="1" hidden="1">
      <c r="A534" s="15"/>
      <c r="B534" s="151" t="s">
        <v>612</v>
      </c>
      <c r="C534" s="152"/>
      <c r="D534" s="153"/>
      <c r="E534" s="62"/>
      <c r="F534" s="51"/>
      <c r="G534" s="51"/>
      <c r="H534" s="51" t="s">
        <v>613</v>
      </c>
      <c r="I534" s="51"/>
      <c r="J534" s="67">
        <f>J535</f>
        <v>0</v>
      </c>
      <c r="K534" s="67">
        <f>K535</f>
        <v>0</v>
      </c>
      <c r="L534" s="49"/>
      <c r="M534" s="50"/>
    </row>
    <row r="535" spans="1:13" s="48" customFormat="1" ht="24" customHeight="1" hidden="1">
      <c r="A535" s="15"/>
      <c r="B535" s="125" t="s">
        <v>446</v>
      </c>
      <c r="C535" s="126"/>
      <c r="D535" s="127"/>
      <c r="E535" s="62"/>
      <c r="F535" s="51"/>
      <c r="G535" s="51"/>
      <c r="H535" s="51" t="s">
        <v>613</v>
      </c>
      <c r="I535" s="51" t="s">
        <v>188</v>
      </c>
      <c r="J535" s="67">
        <f>J536</f>
        <v>0</v>
      </c>
      <c r="K535" s="67">
        <f>K536</f>
        <v>0</v>
      </c>
      <c r="L535" s="49"/>
      <c r="M535" s="50"/>
    </row>
    <row r="536" spans="1:13" s="48" customFormat="1" ht="24" customHeight="1" hidden="1">
      <c r="A536" s="15"/>
      <c r="B536" s="128" t="s">
        <v>183</v>
      </c>
      <c r="C536" s="129"/>
      <c r="D536" s="130"/>
      <c r="E536" s="62"/>
      <c r="F536" s="51"/>
      <c r="G536" s="51"/>
      <c r="H536" s="51" t="s">
        <v>613</v>
      </c>
      <c r="I536" s="51" t="s">
        <v>184</v>
      </c>
      <c r="J536" s="67">
        <v>0</v>
      </c>
      <c r="K536" s="67">
        <v>0</v>
      </c>
      <c r="L536" s="49"/>
      <c r="M536" s="50"/>
    </row>
    <row r="537" spans="1:13" s="48" customFormat="1" ht="24" customHeight="1" hidden="1">
      <c r="A537" s="15"/>
      <c r="B537" s="151" t="s">
        <v>614</v>
      </c>
      <c r="C537" s="152"/>
      <c r="D537" s="153"/>
      <c r="E537" s="62"/>
      <c r="F537" s="51"/>
      <c r="G537" s="51"/>
      <c r="H537" s="51" t="s">
        <v>615</v>
      </c>
      <c r="I537" s="51"/>
      <c r="J537" s="67">
        <f>J538</f>
        <v>0</v>
      </c>
      <c r="K537" s="67">
        <f>K538</f>
        <v>0</v>
      </c>
      <c r="L537" s="49"/>
      <c r="M537" s="50"/>
    </row>
    <row r="538" spans="1:13" s="48" customFormat="1" ht="0.75" customHeight="1" hidden="1">
      <c r="A538" s="15"/>
      <c r="B538" s="125" t="s">
        <v>446</v>
      </c>
      <c r="C538" s="126"/>
      <c r="D538" s="127"/>
      <c r="E538" s="62"/>
      <c r="F538" s="51"/>
      <c r="G538" s="51"/>
      <c r="H538" s="51" t="s">
        <v>615</v>
      </c>
      <c r="I538" s="51" t="s">
        <v>188</v>
      </c>
      <c r="J538" s="67">
        <f>J539</f>
        <v>0</v>
      </c>
      <c r="K538" s="67">
        <f>K539</f>
        <v>0</v>
      </c>
      <c r="L538" s="49"/>
      <c r="M538" s="50"/>
    </row>
    <row r="539" spans="1:13" s="48" customFormat="1" ht="24" customHeight="1" hidden="1">
      <c r="A539" s="15"/>
      <c r="B539" s="128" t="s">
        <v>183</v>
      </c>
      <c r="C539" s="129"/>
      <c r="D539" s="130"/>
      <c r="E539" s="62"/>
      <c r="F539" s="51"/>
      <c r="G539" s="51"/>
      <c r="H539" s="51" t="s">
        <v>615</v>
      </c>
      <c r="I539" s="51" t="s">
        <v>184</v>
      </c>
      <c r="J539" s="67">
        <v>0</v>
      </c>
      <c r="K539" s="67">
        <v>0</v>
      </c>
      <c r="L539" s="49"/>
      <c r="M539" s="50"/>
    </row>
    <row r="540" spans="1:13" s="48" customFormat="1" ht="24" customHeight="1" hidden="1">
      <c r="A540" s="15"/>
      <c r="B540" s="125" t="s">
        <v>601</v>
      </c>
      <c r="C540" s="126"/>
      <c r="D540" s="127"/>
      <c r="E540" s="62"/>
      <c r="F540" s="51" t="s">
        <v>13</v>
      </c>
      <c r="G540" s="51" t="s">
        <v>10</v>
      </c>
      <c r="H540" s="51" t="s">
        <v>375</v>
      </c>
      <c r="I540" s="51"/>
      <c r="J540" s="67">
        <f>J541</f>
        <v>0</v>
      </c>
      <c r="K540" s="67">
        <f>K541</f>
        <v>0</v>
      </c>
      <c r="L540" s="47"/>
      <c r="M540" s="50"/>
    </row>
    <row r="541" spans="1:13" s="48" customFormat="1" ht="11.25" hidden="1">
      <c r="A541" s="15"/>
      <c r="B541" s="125" t="s">
        <v>185</v>
      </c>
      <c r="C541" s="126"/>
      <c r="D541" s="127"/>
      <c r="E541" s="62"/>
      <c r="F541" s="51" t="s">
        <v>13</v>
      </c>
      <c r="G541" s="51" t="s">
        <v>10</v>
      </c>
      <c r="H541" s="51" t="s">
        <v>375</v>
      </c>
      <c r="I541" s="51" t="s">
        <v>188</v>
      </c>
      <c r="J541" s="67">
        <f>J542</f>
        <v>0</v>
      </c>
      <c r="K541" s="67">
        <f>K542</f>
        <v>0</v>
      </c>
      <c r="L541" s="47"/>
      <c r="M541" s="47"/>
    </row>
    <row r="542" spans="1:13" s="48" customFormat="1" ht="24.75" customHeight="1" hidden="1">
      <c r="A542" s="15"/>
      <c r="B542" s="125" t="s">
        <v>183</v>
      </c>
      <c r="C542" s="126"/>
      <c r="D542" s="127"/>
      <c r="E542" s="62"/>
      <c r="F542" s="51" t="s">
        <v>13</v>
      </c>
      <c r="G542" s="51" t="s">
        <v>10</v>
      </c>
      <c r="H542" s="51" t="s">
        <v>375</v>
      </c>
      <c r="I542" s="51" t="s">
        <v>184</v>
      </c>
      <c r="J542" s="67">
        <v>0</v>
      </c>
      <c r="K542" s="67">
        <v>0</v>
      </c>
      <c r="L542" s="47"/>
      <c r="M542" s="47"/>
    </row>
    <row r="543" spans="1:13" s="48" customFormat="1" ht="24.75" customHeight="1" hidden="1">
      <c r="A543" s="15"/>
      <c r="B543" s="128" t="s">
        <v>629</v>
      </c>
      <c r="C543" s="129"/>
      <c r="D543" s="130"/>
      <c r="E543" s="62"/>
      <c r="F543" s="51"/>
      <c r="G543" s="51"/>
      <c r="H543" s="51" t="s">
        <v>630</v>
      </c>
      <c r="I543" s="51"/>
      <c r="J543" s="67">
        <f>J544</f>
        <v>0</v>
      </c>
      <c r="K543" s="67">
        <f>K544</f>
        <v>0</v>
      </c>
      <c r="L543" s="47"/>
      <c r="M543" s="47"/>
    </row>
    <row r="544" spans="1:13" s="48" customFormat="1" ht="24.75" customHeight="1" hidden="1">
      <c r="A544" s="15"/>
      <c r="B544" s="125" t="s">
        <v>192</v>
      </c>
      <c r="C544" s="126"/>
      <c r="D544" s="127"/>
      <c r="E544" s="62"/>
      <c r="F544" s="51"/>
      <c r="G544" s="51"/>
      <c r="H544" s="51" t="s">
        <v>630</v>
      </c>
      <c r="I544" s="51" t="s">
        <v>194</v>
      </c>
      <c r="J544" s="67">
        <f>J545</f>
        <v>0</v>
      </c>
      <c r="K544" s="67">
        <f>K545</f>
        <v>0</v>
      </c>
      <c r="L544" s="47"/>
      <c r="M544" s="47"/>
    </row>
    <row r="545" spans="1:13" s="48" customFormat="1" ht="24.75" customHeight="1" hidden="1">
      <c r="A545" s="15"/>
      <c r="B545" s="125" t="s">
        <v>193</v>
      </c>
      <c r="C545" s="126"/>
      <c r="D545" s="127"/>
      <c r="E545" s="62"/>
      <c r="F545" s="51"/>
      <c r="G545" s="51"/>
      <c r="H545" s="51" t="s">
        <v>630</v>
      </c>
      <c r="I545" s="51" t="s">
        <v>195</v>
      </c>
      <c r="J545" s="67">
        <v>0</v>
      </c>
      <c r="K545" s="67">
        <v>0</v>
      </c>
      <c r="L545" s="47"/>
      <c r="M545" s="47"/>
    </row>
    <row r="546" spans="1:13" s="48" customFormat="1" ht="24.75" customHeight="1" hidden="1">
      <c r="A546" s="15"/>
      <c r="B546" s="128" t="s">
        <v>571</v>
      </c>
      <c r="C546" s="129"/>
      <c r="D546" s="130"/>
      <c r="E546" s="62"/>
      <c r="F546" s="51"/>
      <c r="G546" s="51"/>
      <c r="H546" s="51" t="s">
        <v>478</v>
      </c>
      <c r="I546" s="51"/>
      <c r="J546" s="67">
        <f>J547</f>
        <v>0</v>
      </c>
      <c r="K546" s="67">
        <f>K547</f>
        <v>0</v>
      </c>
      <c r="L546" s="47"/>
      <c r="M546" s="47"/>
    </row>
    <row r="547" spans="1:13" s="48" customFormat="1" ht="24.75" customHeight="1" hidden="1">
      <c r="A547" s="15"/>
      <c r="B547" s="139" t="s">
        <v>192</v>
      </c>
      <c r="C547" s="140"/>
      <c r="D547" s="141"/>
      <c r="E547" s="62"/>
      <c r="F547" s="51"/>
      <c r="G547" s="51"/>
      <c r="H547" s="51" t="s">
        <v>478</v>
      </c>
      <c r="I547" s="51" t="s">
        <v>194</v>
      </c>
      <c r="J547" s="67">
        <f>J548</f>
        <v>0</v>
      </c>
      <c r="K547" s="67">
        <f>K548</f>
        <v>0</v>
      </c>
      <c r="L547" s="47"/>
      <c r="M547" s="47"/>
    </row>
    <row r="548" spans="1:13" s="48" customFormat="1" ht="17.25" customHeight="1" hidden="1">
      <c r="A548" s="15"/>
      <c r="B548" s="139" t="s">
        <v>193</v>
      </c>
      <c r="C548" s="140"/>
      <c r="D548" s="141"/>
      <c r="E548" s="62"/>
      <c r="F548" s="51"/>
      <c r="G548" s="51"/>
      <c r="H548" s="51" t="s">
        <v>478</v>
      </c>
      <c r="I548" s="51" t="s">
        <v>195</v>
      </c>
      <c r="J548" s="67">
        <v>0</v>
      </c>
      <c r="K548" s="67">
        <v>0</v>
      </c>
      <c r="L548" s="47"/>
      <c r="M548" s="47"/>
    </row>
    <row r="549" spans="1:13" s="48" customFormat="1" ht="35.25" customHeight="1">
      <c r="A549" s="15"/>
      <c r="B549" s="142" t="s">
        <v>127</v>
      </c>
      <c r="C549" s="143"/>
      <c r="D549" s="144"/>
      <c r="E549" s="75"/>
      <c r="F549" s="39" t="s">
        <v>13</v>
      </c>
      <c r="G549" s="39" t="s">
        <v>14</v>
      </c>
      <c r="H549" s="39" t="s">
        <v>376</v>
      </c>
      <c r="I549" s="39"/>
      <c r="J549" s="40">
        <f>J550+J558</f>
        <v>15197.400000000001</v>
      </c>
      <c r="K549" s="40">
        <f>K550+K558</f>
        <v>15374</v>
      </c>
      <c r="L549" s="47"/>
      <c r="M549" s="47"/>
    </row>
    <row r="550" spans="1:13" s="48" customFormat="1" ht="24" customHeight="1">
      <c r="A550" s="15"/>
      <c r="B550" s="169" t="s">
        <v>128</v>
      </c>
      <c r="C550" s="170"/>
      <c r="D550" s="171"/>
      <c r="E550" s="75"/>
      <c r="F550" s="39"/>
      <c r="G550" s="39"/>
      <c r="H550" s="39"/>
      <c r="I550" s="39"/>
      <c r="J550" s="40">
        <f>J551+J556+J557+J554+J555</f>
        <v>11178.1</v>
      </c>
      <c r="K550" s="40">
        <f>K551+K556+K557+K554+K555</f>
        <v>11314.7</v>
      </c>
      <c r="L550" s="47"/>
      <c r="M550" s="47"/>
    </row>
    <row r="551" spans="1:13" s="48" customFormat="1" ht="24.75" customHeight="1">
      <c r="A551" s="15"/>
      <c r="B551" s="169" t="s">
        <v>128</v>
      </c>
      <c r="C551" s="170"/>
      <c r="D551" s="171"/>
      <c r="E551" s="57"/>
      <c r="F551" s="51" t="s">
        <v>13</v>
      </c>
      <c r="G551" s="51" t="s">
        <v>14</v>
      </c>
      <c r="H551" s="51" t="s">
        <v>377</v>
      </c>
      <c r="I551" s="51"/>
      <c r="J551" s="67" t="str">
        <f>J553</f>
        <v>203,3</v>
      </c>
      <c r="K551" s="67">
        <f>K553</f>
        <v>339.9</v>
      </c>
      <c r="L551" s="47"/>
      <c r="M551" s="47"/>
    </row>
    <row r="552" spans="1:13" s="48" customFormat="1" ht="24" customHeight="1">
      <c r="A552" s="15"/>
      <c r="B552" s="139" t="s">
        <v>192</v>
      </c>
      <c r="C552" s="140"/>
      <c r="D552" s="141"/>
      <c r="E552" s="57"/>
      <c r="F552" s="51"/>
      <c r="G552" s="51"/>
      <c r="H552" s="51" t="s">
        <v>377</v>
      </c>
      <c r="I552" s="51" t="s">
        <v>194</v>
      </c>
      <c r="J552" s="67" t="str">
        <f>J553</f>
        <v>203,3</v>
      </c>
      <c r="K552" s="67">
        <f>K553</f>
        <v>339.9</v>
      </c>
      <c r="L552" s="47"/>
      <c r="M552" s="47"/>
    </row>
    <row r="553" spans="1:13" s="48" customFormat="1" ht="11.25" hidden="1">
      <c r="A553" s="15"/>
      <c r="B553" s="139" t="s">
        <v>193</v>
      </c>
      <c r="C553" s="140"/>
      <c r="D553" s="141"/>
      <c r="E553" s="57"/>
      <c r="F553" s="51" t="s">
        <v>13</v>
      </c>
      <c r="G553" s="51" t="s">
        <v>14</v>
      </c>
      <c r="H553" s="51" t="s">
        <v>377</v>
      </c>
      <c r="I553" s="51" t="s">
        <v>194</v>
      </c>
      <c r="J553" s="51" t="s">
        <v>639</v>
      </c>
      <c r="K553" s="67">
        <v>339.9</v>
      </c>
      <c r="L553" s="47"/>
      <c r="M553" s="47"/>
    </row>
    <row r="554" spans="1:13" s="48" customFormat="1" ht="24" customHeight="1">
      <c r="A554" s="15"/>
      <c r="B554" s="125" t="s">
        <v>534</v>
      </c>
      <c r="C554" s="126"/>
      <c r="D554" s="127"/>
      <c r="E554" s="57"/>
      <c r="F554" s="51"/>
      <c r="G554" s="51"/>
      <c r="H554" s="51" t="s">
        <v>535</v>
      </c>
      <c r="I554" s="51" t="s">
        <v>194</v>
      </c>
      <c r="J554" s="67">
        <v>200</v>
      </c>
      <c r="K554" s="67">
        <v>200</v>
      </c>
      <c r="L554" s="47"/>
      <c r="M554" s="47"/>
    </row>
    <row r="555" spans="1:13" s="48" customFormat="1" ht="36.75" customHeight="1">
      <c r="A555" s="15"/>
      <c r="B555" s="125" t="s">
        <v>536</v>
      </c>
      <c r="C555" s="126"/>
      <c r="D555" s="127"/>
      <c r="E555" s="57"/>
      <c r="F555" s="51"/>
      <c r="G555" s="51"/>
      <c r="H555" s="51" t="s">
        <v>537</v>
      </c>
      <c r="I555" s="51" t="s">
        <v>194</v>
      </c>
      <c r="J555" s="67">
        <v>80</v>
      </c>
      <c r="K555" s="67">
        <v>80</v>
      </c>
      <c r="L555" s="47"/>
      <c r="M555" s="47"/>
    </row>
    <row r="556" spans="1:13" s="48" customFormat="1" ht="24.75" customHeight="1">
      <c r="A556" s="15"/>
      <c r="B556" s="125" t="s">
        <v>530</v>
      </c>
      <c r="C556" s="126"/>
      <c r="D556" s="127"/>
      <c r="E556" s="57"/>
      <c r="F556" s="51"/>
      <c r="G556" s="51"/>
      <c r="H556" s="51" t="s">
        <v>531</v>
      </c>
      <c r="I556" s="51" t="s">
        <v>194</v>
      </c>
      <c r="J556" s="51">
        <v>8214.2</v>
      </c>
      <c r="K556" s="67">
        <v>8214.2</v>
      </c>
      <c r="L556" s="47"/>
      <c r="M556" s="47"/>
    </row>
    <row r="557" spans="1:13" s="48" customFormat="1" ht="36.75" customHeight="1">
      <c r="A557" s="15"/>
      <c r="B557" s="125" t="s">
        <v>532</v>
      </c>
      <c r="C557" s="126"/>
      <c r="D557" s="127"/>
      <c r="E557" s="57"/>
      <c r="F557" s="51"/>
      <c r="G557" s="51"/>
      <c r="H557" s="51" t="s">
        <v>533</v>
      </c>
      <c r="I557" s="51" t="s">
        <v>194</v>
      </c>
      <c r="J557" s="51">
        <v>2480.6</v>
      </c>
      <c r="K557" s="67">
        <v>2480.6</v>
      </c>
      <c r="L557" s="47"/>
      <c r="M557" s="47"/>
    </row>
    <row r="558" spans="1:13" s="48" customFormat="1" ht="21.75" customHeight="1">
      <c r="A558" s="15"/>
      <c r="B558" s="125" t="s">
        <v>514</v>
      </c>
      <c r="C558" s="126"/>
      <c r="D558" s="127"/>
      <c r="E558" s="57"/>
      <c r="F558" s="51"/>
      <c r="G558" s="51"/>
      <c r="H558" s="51"/>
      <c r="I558" s="51"/>
      <c r="J558" s="67">
        <f>J559+J563+J564+J565+J566</f>
        <v>4019.3</v>
      </c>
      <c r="K558" s="67">
        <f>K559+K565+K566+K563+K564</f>
        <v>4059.3</v>
      </c>
      <c r="L558" s="47"/>
      <c r="M558" s="47"/>
    </row>
    <row r="559" spans="1:13" s="48" customFormat="1" ht="23.25" customHeight="1">
      <c r="A559" s="15"/>
      <c r="B559" s="125" t="s">
        <v>514</v>
      </c>
      <c r="C559" s="126"/>
      <c r="D559" s="127"/>
      <c r="E559" s="57"/>
      <c r="F559" s="51" t="s">
        <v>13</v>
      </c>
      <c r="G559" s="51" t="s">
        <v>14</v>
      </c>
      <c r="H559" s="51" t="s">
        <v>378</v>
      </c>
      <c r="I559" s="51"/>
      <c r="J559" s="112" t="str">
        <f>J561</f>
        <v>167,1</v>
      </c>
      <c r="K559" s="112">
        <f>K561</f>
        <v>207.1</v>
      </c>
      <c r="L559" s="47"/>
      <c r="M559" s="47"/>
    </row>
    <row r="560" spans="1:13" s="48" customFormat="1" ht="24" customHeight="1">
      <c r="A560" s="15"/>
      <c r="B560" s="139" t="s">
        <v>192</v>
      </c>
      <c r="C560" s="140"/>
      <c r="D560" s="141"/>
      <c r="E560" s="57"/>
      <c r="F560" s="51"/>
      <c r="G560" s="51"/>
      <c r="H560" s="51" t="s">
        <v>378</v>
      </c>
      <c r="I560" s="51" t="s">
        <v>194</v>
      </c>
      <c r="J560" s="67" t="str">
        <f>J561</f>
        <v>167,1</v>
      </c>
      <c r="K560" s="67">
        <f>K561</f>
        <v>207.1</v>
      </c>
      <c r="L560" s="47"/>
      <c r="M560" s="47"/>
    </row>
    <row r="561" spans="1:13" s="48" customFormat="1" ht="11.25" hidden="1">
      <c r="A561" s="15"/>
      <c r="B561" s="139" t="s">
        <v>193</v>
      </c>
      <c r="C561" s="140"/>
      <c r="D561" s="141"/>
      <c r="E561" s="57"/>
      <c r="F561" s="51" t="s">
        <v>13</v>
      </c>
      <c r="G561" s="51" t="s">
        <v>14</v>
      </c>
      <c r="H561" s="51" t="s">
        <v>378</v>
      </c>
      <c r="I561" s="51" t="s">
        <v>195</v>
      </c>
      <c r="J561" s="51" t="s">
        <v>640</v>
      </c>
      <c r="K561" s="67">
        <v>207.1</v>
      </c>
      <c r="L561" s="47"/>
      <c r="M561" s="47"/>
    </row>
    <row r="562" spans="1:13" s="48" customFormat="1" ht="45.75" customHeight="1" hidden="1">
      <c r="A562" s="15"/>
      <c r="B562" s="142" t="s">
        <v>78</v>
      </c>
      <c r="C562" s="143"/>
      <c r="D562" s="144"/>
      <c r="E562" s="58"/>
      <c r="F562" s="39" t="s">
        <v>13</v>
      </c>
      <c r="G562" s="39" t="s">
        <v>13</v>
      </c>
      <c r="H562" s="39"/>
      <c r="I562" s="39"/>
      <c r="J562" s="51">
        <v>85.5</v>
      </c>
      <c r="K562" s="52">
        <v>85.5</v>
      </c>
      <c r="L562" s="47"/>
      <c r="M562" s="47"/>
    </row>
    <row r="563" spans="1:13" s="48" customFormat="1" ht="25.5" customHeight="1">
      <c r="A563" s="15"/>
      <c r="B563" s="125" t="s">
        <v>541</v>
      </c>
      <c r="C563" s="126"/>
      <c r="D563" s="127"/>
      <c r="E563" s="58"/>
      <c r="F563" s="39"/>
      <c r="G563" s="39"/>
      <c r="H563" s="51" t="s">
        <v>543</v>
      </c>
      <c r="I563" s="51" t="s">
        <v>194</v>
      </c>
      <c r="J563" s="51">
        <v>85.5</v>
      </c>
      <c r="K563" s="52">
        <v>85.5</v>
      </c>
      <c r="L563" s="47"/>
      <c r="M563" s="47"/>
    </row>
    <row r="564" spans="1:13" s="48" customFormat="1" ht="33" customHeight="1">
      <c r="A564" s="15"/>
      <c r="B564" s="125" t="s">
        <v>602</v>
      </c>
      <c r="C564" s="126"/>
      <c r="D564" s="127"/>
      <c r="E564" s="58"/>
      <c r="F564" s="39"/>
      <c r="G564" s="39"/>
      <c r="H564" s="51" t="s">
        <v>544</v>
      </c>
      <c r="I564" s="51" t="s">
        <v>194</v>
      </c>
      <c r="J564" s="51">
        <v>2</v>
      </c>
      <c r="K564" s="52">
        <v>2</v>
      </c>
      <c r="L564" s="47"/>
      <c r="M564" s="47"/>
    </row>
    <row r="565" spans="1:13" s="48" customFormat="1" ht="24.75" customHeight="1">
      <c r="A565" s="15"/>
      <c r="B565" s="125" t="s">
        <v>538</v>
      </c>
      <c r="C565" s="126"/>
      <c r="D565" s="127"/>
      <c r="E565" s="58"/>
      <c r="F565" s="39"/>
      <c r="G565" s="39"/>
      <c r="H565" s="51" t="s">
        <v>540</v>
      </c>
      <c r="I565" s="51" t="s">
        <v>194</v>
      </c>
      <c r="J565" s="51">
        <v>2891.5</v>
      </c>
      <c r="K565" s="52">
        <v>2891.5</v>
      </c>
      <c r="L565" s="47"/>
      <c r="M565" s="47"/>
    </row>
    <row r="566" spans="1:13" s="48" customFormat="1" ht="35.25" customHeight="1">
      <c r="A566" s="15"/>
      <c r="B566" s="125" t="s">
        <v>539</v>
      </c>
      <c r="C566" s="126"/>
      <c r="D566" s="127"/>
      <c r="E566" s="58"/>
      <c r="F566" s="39"/>
      <c r="G566" s="39"/>
      <c r="H566" s="51" t="s">
        <v>542</v>
      </c>
      <c r="I566" s="51" t="s">
        <v>194</v>
      </c>
      <c r="J566" s="51">
        <v>873.2</v>
      </c>
      <c r="K566" s="52">
        <v>873.2</v>
      </c>
      <c r="L566" s="47"/>
      <c r="M566" s="47"/>
    </row>
    <row r="567" spans="1:13" s="48" customFormat="1" ht="42.75" customHeight="1" hidden="1">
      <c r="A567" s="15"/>
      <c r="B567" s="142" t="s">
        <v>213</v>
      </c>
      <c r="C567" s="143"/>
      <c r="D567" s="144"/>
      <c r="E567" s="58"/>
      <c r="F567" s="39" t="s">
        <v>13</v>
      </c>
      <c r="G567" s="39" t="s">
        <v>11</v>
      </c>
      <c r="H567" s="39" t="s">
        <v>379</v>
      </c>
      <c r="I567" s="39"/>
      <c r="J567" s="40">
        <f>J568+J571</f>
        <v>0</v>
      </c>
      <c r="K567" s="40">
        <f>K568+K571</f>
        <v>0</v>
      </c>
      <c r="L567" s="47"/>
      <c r="M567" s="47"/>
    </row>
    <row r="568" spans="1:13" s="48" customFormat="1" ht="24" customHeight="1" hidden="1">
      <c r="A568" s="15"/>
      <c r="B568" s="125" t="s">
        <v>572</v>
      </c>
      <c r="C568" s="126"/>
      <c r="D568" s="127"/>
      <c r="E568" s="57"/>
      <c r="F568" s="51" t="s">
        <v>13</v>
      </c>
      <c r="G568" s="51" t="s">
        <v>11</v>
      </c>
      <c r="H568" s="51" t="s">
        <v>380</v>
      </c>
      <c r="I568" s="51"/>
      <c r="J568" s="67">
        <f>J569</f>
        <v>0</v>
      </c>
      <c r="K568" s="67">
        <f>K569</f>
        <v>0</v>
      </c>
      <c r="L568" s="47"/>
      <c r="M568" s="47"/>
    </row>
    <row r="569" spans="1:13" s="48" customFormat="1" ht="24" customHeight="1" hidden="1">
      <c r="A569" s="15"/>
      <c r="B569" s="125" t="s">
        <v>192</v>
      </c>
      <c r="C569" s="126"/>
      <c r="D569" s="127"/>
      <c r="E569" s="57"/>
      <c r="F569" s="51" t="s">
        <v>13</v>
      </c>
      <c r="G569" s="51" t="s">
        <v>11</v>
      </c>
      <c r="H569" s="51" t="s">
        <v>380</v>
      </c>
      <c r="I569" s="51" t="s">
        <v>194</v>
      </c>
      <c r="J569" s="67">
        <f>J570</f>
        <v>0</v>
      </c>
      <c r="K569" s="67">
        <f>K570</f>
        <v>0</v>
      </c>
      <c r="L569" s="47"/>
      <c r="M569" s="47"/>
    </row>
    <row r="570" spans="1:13" s="48" customFormat="1" ht="10.5" customHeight="1" hidden="1">
      <c r="A570" s="15"/>
      <c r="B570" s="125" t="s">
        <v>193</v>
      </c>
      <c r="C570" s="126"/>
      <c r="D570" s="127"/>
      <c r="E570" s="57"/>
      <c r="F570" s="51" t="s">
        <v>13</v>
      </c>
      <c r="G570" s="51" t="s">
        <v>11</v>
      </c>
      <c r="H570" s="51" t="s">
        <v>380</v>
      </c>
      <c r="I570" s="51" t="s">
        <v>195</v>
      </c>
      <c r="J570" s="67">
        <v>0</v>
      </c>
      <c r="K570" s="67">
        <v>0</v>
      </c>
      <c r="L570" s="47"/>
      <c r="M570" s="47"/>
    </row>
    <row r="571" spans="1:13" s="48" customFormat="1" ht="24" customHeight="1" hidden="1">
      <c r="A571" s="15"/>
      <c r="B571" s="125" t="s">
        <v>581</v>
      </c>
      <c r="C571" s="126"/>
      <c r="D571" s="127"/>
      <c r="E571" s="57"/>
      <c r="F571" s="51" t="s">
        <v>13</v>
      </c>
      <c r="G571" s="51" t="s">
        <v>14</v>
      </c>
      <c r="H571" s="51" t="s">
        <v>381</v>
      </c>
      <c r="I571" s="51"/>
      <c r="J571" s="67">
        <f>J572+J574</f>
        <v>0</v>
      </c>
      <c r="K571" s="67">
        <f>K572+K574</f>
        <v>0</v>
      </c>
      <c r="L571" s="47"/>
      <c r="M571" s="47"/>
    </row>
    <row r="572" spans="1:13" s="48" customFormat="1" ht="11.25" hidden="1">
      <c r="A572" s="15"/>
      <c r="B572" s="125" t="s">
        <v>185</v>
      </c>
      <c r="C572" s="126"/>
      <c r="D572" s="127"/>
      <c r="E572" s="57"/>
      <c r="F572" s="51" t="s">
        <v>13</v>
      </c>
      <c r="G572" s="51" t="s">
        <v>14</v>
      </c>
      <c r="H572" s="51" t="s">
        <v>381</v>
      </c>
      <c r="I572" s="51" t="s">
        <v>188</v>
      </c>
      <c r="J572" s="67">
        <f>J573</f>
        <v>0</v>
      </c>
      <c r="K572" s="67">
        <f>K573</f>
        <v>0</v>
      </c>
      <c r="L572" s="47"/>
      <c r="M572" s="47"/>
    </row>
    <row r="573" spans="1:13" s="48" customFormat="1" ht="24" customHeight="1" hidden="1">
      <c r="A573" s="15"/>
      <c r="B573" s="125" t="s">
        <v>183</v>
      </c>
      <c r="C573" s="126"/>
      <c r="D573" s="127"/>
      <c r="E573" s="57"/>
      <c r="F573" s="51" t="s">
        <v>13</v>
      </c>
      <c r="G573" s="51" t="s">
        <v>14</v>
      </c>
      <c r="H573" s="51" t="s">
        <v>381</v>
      </c>
      <c r="I573" s="51" t="s">
        <v>184</v>
      </c>
      <c r="J573" s="67">
        <v>0</v>
      </c>
      <c r="K573" s="67">
        <v>0</v>
      </c>
      <c r="L573" s="47"/>
      <c r="M573" s="47"/>
    </row>
    <row r="574" spans="1:13" s="48" customFormat="1" ht="24" customHeight="1" hidden="1">
      <c r="A574" s="15"/>
      <c r="B574" s="125" t="s">
        <v>192</v>
      </c>
      <c r="C574" s="126"/>
      <c r="D574" s="127"/>
      <c r="E574" s="57"/>
      <c r="F574" s="51"/>
      <c r="G574" s="51"/>
      <c r="H574" s="51" t="s">
        <v>381</v>
      </c>
      <c r="I574" s="51" t="s">
        <v>194</v>
      </c>
      <c r="J574" s="67">
        <f>J575</f>
        <v>0</v>
      </c>
      <c r="K574" s="67">
        <f>K575</f>
        <v>0</v>
      </c>
      <c r="L574" s="47"/>
      <c r="M574" s="47"/>
    </row>
    <row r="575" spans="1:13" s="48" customFormat="1" ht="20.25" customHeight="1" hidden="1">
      <c r="A575" s="15"/>
      <c r="B575" s="125" t="s">
        <v>193</v>
      </c>
      <c r="C575" s="126"/>
      <c r="D575" s="127"/>
      <c r="E575" s="57"/>
      <c r="F575" s="51"/>
      <c r="G575" s="51"/>
      <c r="H575" s="51" t="s">
        <v>381</v>
      </c>
      <c r="I575" s="51" t="s">
        <v>195</v>
      </c>
      <c r="J575" s="67">
        <v>0</v>
      </c>
      <c r="K575" s="67">
        <v>0</v>
      </c>
      <c r="L575" s="47"/>
      <c r="M575" s="47"/>
    </row>
    <row r="576" spans="1:13" s="48" customFormat="1" ht="35.25" customHeight="1">
      <c r="A576" s="15"/>
      <c r="B576" s="142" t="s">
        <v>129</v>
      </c>
      <c r="C576" s="143"/>
      <c r="D576" s="144"/>
      <c r="E576" s="58"/>
      <c r="F576" s="39" t="s">
        <v>13</v>
      </c>
      <c r="G576" s="39" t="s">
        <v>10</v>
      </c>
      <c r="H576" s="39" t="s">
        <v>382</v>
      </c>
      <c r="I576" s="39"/>
      <c r="J576" s="40">
        <f>J577+J584+J591+J601+J611+J598</f>
        <v>13313.4</v>
      </c>
      <c r="K576" s="40">
        <f>K577+K584+K591+K601+K611+K598</f>
        <v>13426</v>
      </c>
      <c r="L576" s="47"/>
      <c r="M576" s="47"/>
    </row>
    <row r="577" spans="1:13" s="48" customFormat="1" ht="24.75" customHeight="1">
      <c r="A577" s="15"/>
      <c r="B577" s="125" t="s">
        <v>130</v>
      </c>
      <c r="C577" s="126"/>
      <c r="D577" s="127"/>
      <c r="E577" s="57"/>
      <c r="F577" s="51" t="s">
        <v>13</v>
      </c>
      <c r="G577" s="51" t="s">
        <v>10</v>
      </c>
      <c r="H577" s="51" t="s">
        <v>383</v>
      </c>
      <c r="I577" s="51"/>
      <c r="J577" s="67">
        <f>J578+J580+J582</f>
        <v>2161.1</v>
      </c>
      <c r="K577" s="67">
        <f>K578+K580+K582</f>
        <v>2161.1</v>
      </c>
      <c r="L577" s="47"/>
      <c r="M577" s="47"/>
    </row>
    <row r="578" spans="1:13" s="48" customFormat="1" ht="47.25" customHeight="1">
      <c r="A578" s="15"/>
      <c r="B578" s="125" t="s">
        <v>179</v>
      </c>
      <c r="C578" s="126"/>
      <c r="D578" s="127"/>
      <c r="E578" s="57"/>
      <c r="F578" s="51"/>
      <c r="G578" s="51"/>
      <c r="H578" s="51" t="s">
        <v>383</v>
      </c>
      <c r="I578" s="51" t="s">
        <v>181</v>
      </c>
      <c r="J578" s="51">
        <f>J579</f>
        <v>2091.1</v>
      </c>
      <c r="K578" s="67">
        <f>K579</f>
        <v>2091.1</v>
      </c>
      <c r="L578" s="47"/>
      <c r="M578" s="47"/>
    </row>
    <row r="579" spans="1:13" s="48" customFormat="1" ht="24" customHeight="1" hidden="1">
      <c r="A579" s="15"/>
      <c r="B579" s="125" t="s">
        <v>180</v>
      </c>
      <c r="C579" s="126"/>
      <c r="D579" s="127"/>
      <c r="E579" s="57"/>
      <c r="F579" s="51" t="s">
        <v>13</v>
      </c>
      <c r="G579" s="51" t="s">
        <v>10</v>
      </c>
      <c r="H579" s="51" t="s">
        <v>383</v>
      </c>
      <c r="I579" s="51" t="s">
        <v>182</v>
      </c>
      <c r="J579" s="51">
        <v>2091.1</v>
      </c>
      <c r="K579" s="67">
        <v>2091.1</v>
      </c>
      <c r="L579" s="47"/>
      <c r="M579" s="47"/>
    </row>
    <row r="580" spans="1:13" s="48" customFormat="1" ht="23.25" customHeight="1">
      <c r="A580" s="15"/>
      <c r="B580" s="125" t="s">
        <v>185</v>
      </c>
      <c r="C580" s="126"/>
      <c r="D580" s="127"/>
      <c r="E580" s="57"/>
      <c r="F580" s="51"/>
      <c r="G580" s="51"/>
      <c r="H580" s="51" t="s">
        <v>383</v>
      </c>
      <c r="I580" s="51" t="s">
        <v>188</v>
      </c>
      <c r="J580" s="51" t="str">
        <f>J581</f>
        <v>59,1</v>
      </c>
      <c r="K580" s="67">
        <f>K581</f>
        <v>59.1</v>
      </c>
      <c r="L580" s="47"/>
      <c r="M580" s="47"/>
    </row>
    <row r="581" spans="1:13" s="48" customFormat="1" ht="24" customHeight="1" hidden="1">
      <c r="A581" s="15"/>
      <c r="B581" s="125" t="s">
        <v>183</v>
      </c>
      <c r="C581" s="126"/>
      <c r="D581" s="127"/>
      <c r="E581" s="57"/>
      <c r="F581" s="51"/>
      <c r="G581" s="51"/>
      <c r="H581" s="51" t="s">
        <v>383</v>
      </c>
      <c r="I581" s="51" t="s">
        <v>184</v>
      </c>
      <c r="J581" s="51" t="s">
        <v>641</v>
      </c>
      <c r="K581" s="67">
        <v>59.1</v>
      </c>
      <c r="L581" s="47"/>
      <c r="M581" s="47"/>
    </row>
    <row r="582" spans="1:13" s="48" customFormat="1" ht="11.25">
      <c r="A582" s="15"/>
      <c r="B582" s="125" t="s">
        <v>187</v>
      </c>
      <c r="C582" s="126"/>
      <c r="D582" s="127"/>
      <c r="E582" s="57"/>
      <c r="F582" s="51"/>
      <c r="G582" s="51"/>
      <c r="H582" s="51" t="s">
        <v>383</v>
      </c>
      <c r="I582" s="51" t="s">
        <v>186</v>
      </c>
      <c r="J582" s="51" t="str">
        <f>J583</f>
        <v>10,9</v>
      </c>
      <c r="K582" s="67">
        <f>K583</f>
        <v>10.9</v>
      </c>
      <c r="L582" s="47"/>
      <c r="M582" s="47"/>
    </row>
    <row r="583" spans="1:13" s="48" customFormat="1" ht="11.25" hidden="1">
      <c r="A583" s="15"/>
      <c r="B583" s="125" t="s">
        <v>135</v>
      </c>
      <c r="C583" s="126"/>
      <c r="D583" s="127"/>
      <c r="E583" s="57"/>
      <c r="F583" s="51" t="s">
        <v>13</v>
      </c>
      <c r="G583" s="51" t="s">
        <v>10</v>
      </c>
      <c r="H583" s="51" t="s">
        <v>383</v>
      </c>
      <c r="I583" s="51" t="s">
        <v>131</v>
      </c>
      <c r="J583" s="51" t="s">
        <v>642</v>
      </c>
      <c r="K583" s="67">
        <v>10.9</v>
      </c>
      <c r="L583" s="47"/>
      <c r="M583" s="47"/>
    </row>
    <row r="584" spans="1:13" s="48" customFormat="1" ht="11.25">
      <c r="A584" s="15"/>
      <c r="B584" s="125" t="s">
        <v>133</v>
      </c>
      <c r="C584" s="126"/>
      <c r="D584" s="127"/>
      <c r="E584" s="58"/>
      <c r="F584" s="51" t="s">
        <v>13</v>
      </c>
      <c r="G584" s="51" t="s">
        <v>10</v>
      </c>
      <c r="H584" s="51" t="s">
        <v>384</v>
      </c>
      <c r="I584" s="51"/>
      <c r="J584" s="67">
        <f>J585+J587+J589</f>
        <v>1470.3999999999999</v>
      </c>
      <c r="K584" s="67">
        <f>K585+K587+K589</f>
        <v>1470.3999999999999</v>
      </c>
      <c r="L584" s="47"/>
      <c r="M584" s="47"/>
    </row>
    <row r="585" spans="1:13" s="48" customFormat="1" ht="45" customHeight="1">
      <c r="A585" s="15"/>
      <c r="B585" s="125" t="s">
        <v>179</v>
      </c>
      <c r="C585" s="126"/>
      <c r="D585" s="127"/>
      <c r="E585" s="58"/>
      <c r="F585" s="51"/>
      <c r="G585" s="51"/>
      <c r="H585" s="51" t="s">
        <v>384</v>
      </c>
      <c r="I585" s="51" t="s">
        <v>181</v>
      </c>
      <c r="J585" s="51">
        <f>J586</f>
        <v>1407.1</v>
      </c>
      <c r="K585" s="67">
        <f>K586</f>
        <v>1407.1</v>
      </c>
      <c r="L585" s="47"/>
      <c r="M585" s="47"/>
    </row>
    <row r="586" spans="1:13" s="48" customFormat="1" ht="11.25" hidden="1">
      <c r="A586" s="15"/>
      <c r="B586" s="139" t="s">
        <v>190</v>
      </c>
      <c r="C586" s="140"/>
      <c r="D586" s="141"/>
      <c r="E586" s="58"/>
      <c r="F586" s="51"/>
      <c r="G586" s="51"/>
      <c r="H586" s="51" t="s">
        <v>384</v>
      </c>
      <c r="I586" s="51" t="s">
        <v>191</v>
      </c>
      <c r="J586" s="51">
        <v>1407.1</v>
      </c>
      <c r="K586" s="67">
        <v>1407.1</v>
      </c>
      <c r="L586" s="47"/>
      <c r="M586" s="47"/>
    </row>
    <row r="587" spans="1:13" s="48" customFormat="1" ht="25.5" customHeight="1">
      <c r="A587" s="15"/>
      <c r="B587" s="125" t="s">
        <v>185</v>
      </c>
      <c r="C587" s="126"/>
      <c r="D587" s="127"/>
      <c r="E587" s="58"/>
      <c r="F587" s="51"/>
      <c r="G587" s="51"/>
      <c r="H587" s="51" t="s">
        <v>384</v>
      </c>
      <c r="I587" s="51" t="s">
        <v>188</v>
      </c>
      <c r="J587" s="51" t="str">
        <f>J588</f>
        <v>62,7</v>
      </c>
      <c r="K587" s="67">
        <f>K588</f>
        <v>62.7</v>
      </c>
      <c r="L587" s="47"/>
      <c r="M587" s="47"/>
    </row>
    <row r="588" spans="1:13" s="48" customFormat="1" ht="24" customHeight="1" hidden="1">
      <c r="A588" s="15"/>
      <c r="B588" s="125" t="s">
        <v>183</v>
      </c>
      <c r="C588" s="126"/>
      <c r="D588" s="127"/>
      <c r="E588" s="58"/>
      <c r="F588" s="51"/>
      <c r="G588" s="51"/>
      <c r="H588" s="51" t="s">
        <v>384</v>
      </c>
      <c r="I588" s="51" t="s">
        <v>184</v>
      </c>
      <c r="J588" s="51" t="s">
        <v>643</v>
      </c>
      <c r="K588" s="67">
        <v>62.7</v>
      </c>
      <c r="L588" s="47"/>
      <c r="M588" s="47"/>
    </row>
    <row r="589" spans="1:13" s="48" customFormat="1" ht="11.25">
      <c r="A589" s="15"/>
      <c r="B589" s="125" t="s">
        <v>187</v>
      </c>
      <c r="C589" s="126"/>
      <c r="D589" s="127"/>
      <c r="E589" s="58"/>
      <c r="F589" s="51"/>
      <c r="G589" s="51"/>
      <c r="H589" s="51" t="s">
        <v>384</v>
      </c>
      <c r="I589" s="51" t="s">
        <v>186</v>
      </c>
      <c r="J589" s="51">
        <f>J590</f>
        <v>0.6</v>
      </c>
      <c r="K589" s="67">
        <f>K590</f>
        <v>0.6</v>
      </c>
      <c r="L589" s="47"/>
      <c r="M589" s="47"/>
    </row>
    <row r="590" spans="1:13" s="48" customFormat="1" ht="11.25" hidden="1">
      <c r="A590" s="15"/>
      <c r="B590" s="125" t="s">
        <v>134</v>
      </c>
      <c r="C590" s="126"/>
      <c r="D590" s="127"/>
      <c r="E590" s="57"/>
      <c r="F590" s="51" t="s">
        <v>13</v>
      </c>
      <c r="G590" s="51" t="s">
        <v>10</v>
      </c>
      <c r="H590" s="51" t="s">
        <v>384</v>
      </c>
      <c r="I590" s="51" t="s">
        <v>131</v>
      </c>
      <c r="J590" s="51">
        <v>0.6</v>
      </c>
      <c r="K590" s="67">
        <v>0.6</v>
      </c>
      <c r="L590" s="47"/>
      <c r="M590" s="47"/>
    </row>
    <row r="591" spans="1:13" s="48" customFormat="1" ht="11.25">
      <c r="A591" s="15"/>
      <c r="B591" s="125" t="s">
        <v>132</v>
      </c>
      <c r="C591" s="126"/>
      <c r="D591" s="127"/>
      <c r="E591" s="57"/>
      <c r="F591" s="51" t="s">
        <v>13</v>
      </c>
      <c r="G591" s="51" t="s">
        <v>10</v>
      </c>
      <c r="H591" s="51" t="s">
        <v>385</v>
      </c>
      <c r="I591" s="51"/>
      <c r="J591" s="67">
        <f>J592+J594+J596</f>
        <v>8476</v>
      </c>
      <c r="K591" s="67">
        <f>K592+K594+K596</f>
        <v>8557.5</v>
      </c>
      <c r="L591" s="47"/>
      <c r="M591" s="47"/>
    </row>
    <row r="592" spans="1:13" s="48" customFormat="1" ht="48" customHeight="1">
      <c r="A592" s="15"/>
      <c r="B592" s="125" t="s">
        <v>179</v>
      </c>
      <c r="C592" s="126"/>
      <c r="D592" s="127"/>
      <c r="E592" s="57"/>
      <c r="F592" s="51"/>
      <c r="G592" s="51"/>
      <c r="H592" s="51" t="s">
        <v>385</v>
      </c>
      <c r="I592" s="51" t="s">
        <v>181</v>
      </c>
      <c r="J592" s="51" t="str">
        <f>J593</f>
        <v>8221,8</v>
      </c>
      <c r="K592" s="67" t="str">
        <f>K593</f>
        <v>8221,8</v>
      </c>
      <c r="L592" s="47"/>
      <c r="M592" s="47"/>
    </row>
    <row r="593" spans="1:13" s="48" customFormat="1" ht="11.25" hidden="1">
      <c r="A593" s="15"/>
      <c r="B593" s="139" t="s">
        <v>190</v>
      </c>
      <c r="C593" s="140"/>
      <c r="D593" s="141"/>
      <c r="E593" s="57"/>
      <c r="F593" s="51"/>
      <c r="G593" s="51"/>
      <c r="H593" s="51" t="s">
        <v>385</v>
      </c>
      <c r="I593" s="51" t="s">
        <v>191</v>
      </c>
      <c r="J593" s="51" t="s">
        <v>644</v>
      </c>
      <c r="K593" s="51" t="s">
        <v>644</v>
      </c>
      <c r="L593" s="47"/>
      <c r="M593" s="47"/>
    </row>
    <row r="594" spans="1:13" s="48" customFormat="1" ht="24.75" customHeight="1">
      <c r="A594" s="15"/>
      <c r="B594" s="125" t="s">
        <v>185</v>
      </c>
      <c r="C594" s="126"/>
      <c r="D594" s="127"/>
      <c r="E594" s="57"/>
      <c r="F594" s="51"/>
      <c r="G594" s="51"/>
      <c r="H594" s="51" t="s">
        <v>385</v>
      </c>
      <c r="I594" s="51" t="s">
        <v>188</v>
      </c>
      <c r="J594" s="51" t="str">
        <f>J595</f>
        <v>246,2</v>
      </c>
      <c r="K594" s="67">
        <f>K595</f>
        <v>327.7</v>
      </c>
      <c r="L594" s="47"/>
      <c r="M594" s="47"/>
    </row>
    <row r="595" spans="1:13" s="48" customFormat="1" ht="0.75" customHeight="1" hidden="1">
      <c r="A595" s="15"/>
      <c r="B595" s="125" t="s">
        <v>183</v>
      </c>
      <c r="C595" s="126"/>
      <c r="D595" s="127"/>
      <c r="E595" s="57"/>
      <c r="F595" s="51"/>
      <c r="G595" s="51"/>
      <c r="H595" s="51" t="s">
        <v>385</v>
      </c>
      <c r="I595" s="51" t="s">
        <v>184</v>
      </c>
      <c r="J595" s="51" t="s">
        <v>645</v>
      </c>
      <c r="K595" s="67">
        <v>327.7</v>
      </c>
      <c r="L595" s="47"/>
      <c r="M595" s="47"/>
    </row>
    <row r="596" spans="1:13" s="48" customFormat="1" ht="10.5" customHeight="1">
      <c r="A596" s="15"/>
      <c r="B596" s="125" t="s">
        <v>187</v>
      </c>
      <c r="C596" s="126"/>
      <c r="D596" s="127"/>
      <c r="E596" s="64"/>
      <c r="F596" s="65"/>
      <c r="G596" s="65"/>
      <c r="H596" s="51" t="s">
        <v>385</v>
      </c>
      <c r="I596" s="65" t="s">
        <v>186</v>
      </c>
      <c r="J596" s="51">
        <f>J597</f>
        <v>8</v>
      </c>
      <c r="K596" s="67">
        <f>K597</f>
        <v>8</v>
      </c>
      <c r="L596" s="47"/>
      <c r="M596" s="47"/>
    </row>
    <row r="597" spans="1:13" s="48" customFormat="1" ht="1.5" customHeight="1" hidden="1">
      <c r="A597" s="15"/>
      <c r="B597" s="125" t="s">
        <v>135</v>
      </c>
      <c r="C597" s="126"/>
      <c r="D597" s="127"/>
      <c r="E597" s="64"/>
      <c r="F597" s="65"/>
      <c r="G597" s="65"/>
      <c r="H597" s="51" t="s">
        <v>385</v>
      </c>
      <c r="I597" s="65" t="s">
        <v>131</v>
      </c>
      <c r="J597" s="51">
        <v>8</v>
      </c>
      <c r="K597" s="67">
        <v>8</v>
      </c>
      <c r="L597" s="47"/>
      <c r="M597" s="47"/>
    </row>
    <row r="598" spans="1:13" s="48" customFormat="1" ht="11.25" customHeight="1" hidden="1">
      <c r="A598" s="15"/>
      <c r="B598" s="128" t="s">
        <v>101</v>
      </c>
      <c r="C598" s="129"/>
      <c r="D598" s="130"/>
      <c r="E598" s="64"/>
      <c r="F598" s="65"/>
      <c r="G598" s="65"/>
      <c r="H598" s="51" t="s">
        <v>625</v>
      </c>
      <c r="I598" s="51"/>
      <c r="J598" s="67">
        <f>J599</f>
        <v>0</v>
      </c>
      <c r="K598" s="67">
        <f>K599</f>
        <v>0</v>
      </c>
      <c r="L598" s="47"/>
      <c r="M598" s="47"/>
    </row>
    <row r="599" spans="1:13" s="48" customFormat="1" ht="11.25" customHeight="1" hidden="1">
      <c r="A599" s="15"/>
      <c r="B599" s="125" t="s">
        <v>446</v>
      </c>
      <c r="C599" s="126"/>
      <c r="D599" s="127"/>
      <c r="E599" s="64"/>
      <c r="F599" s="65"/>
      <c r="G599" s="65"/>
      <c r="H599" s="51" t="s">
        <v>625</v>
      </c>
      <c r="I599" s="51" t="s">
        <v>188</v>
      </c>
      <c r="J599" s="67">
        <f>J600</f>
        <v>0</v>
      </c>
      <c r="K599" s="67">
        <f>K600</f>
        <v>0</v>
      </c>
      <c r="L599" s="47"/>
      <c r="M599" s="47"/>
    </row>
    <row r="600" spans="1:13" s="48" customFormat="1" ht="11.25" hidden="1">
      <c r="A600" s="15"/>
      <c r="B600" s="128" t="s">
        <v>183</v>
      </c>
      <c r="C600" s="129"/>
      <c r="D600" s="130"/>
      <c r="E600" s="64"/>
      <c r="F600" s="65"/>
      <c r="G600" s="65"/>
      <c r="H600" s="51" t="s">
        <v>625</v>
      </c>
      <c r="I600" s="51" t="s">
        <v>184</v>
      </c>
      <c r="J600" s="67">
        <v>0</v>
      </c>
      <c r="K600" s="67">
        <v>0</v>
      </c>
      <c r="L600" s="47"/>
      <c r="M600" s="47"/>
    </row>
    <row r="601" spans="1:13" s="48" customFormat="1" ht="34.5" customHeight="1">
      <c r="A601" s="15"/>
      <c r="B601" s="134" t="s">
        <v>120</v>
      </c>
      <c r="C601" s="135"/>
      <c r="D601" s="136"/>
      <c r="E601" s="57"/>
      <c r="F601" s="51" t="s">
        <v>13</v>
      </c>
      <c r="G601" s="51" t="s">
        <v>10</v>
      </c>
      <c r="H601" s="51" t="s">
        <v>473</v>
      </c>
      <c r="I601" s="51"/>
      <c r="J601" s="67">
        <f>J605+J608+J602</f>
        <v>1038.8999999999999</v>
      </c>
      <c r="K601" s="67">
        <f>K605+K608+K602</f>
        <v>1070</v>
      </c>
      <c r="L601" s="47"/>
      <c r="M601" s="47"/>
    </row>
    <row r="602" spans="1:13" s="48" customFormat="1" ht="37.5" customHeight="1">
      <c r="A602" s="15"/>
      <c r="B602" s="134" t="s">
        <v>474</v>
      </c>
      <c r="C602" s="135"/>
      <c r="D602" s="136"/>
      <c r="E602" s="64"/>
      <c r="F602" s="65"/>
      <c r="G602" s="65"/>
      <c r="H602" s="65" t="s">
        <v>472</v>
      </c>
      <c r="I602" s="65"/>
      <c r="J602" s="76">
        <f>J603</f>
        <v>207.3</v>
      </c>
      <c r="K602" s="76">
        <f>K603</f>
        <v>207.3</v>
      </c>
      <c r="L602" s="47"/>
      <c r="M602" s="47"/>
    </row>
    <row r="603" spans="1:13" s="48" customFormat="1" ht="26.25" customHeight="1">
      <c r="A603" s="15"/>
      <c r="B603" s="125" t="s">
        <v>185</v>
      </c>
      <c r="C603" s="126"/>
      <c r="D603" s="127"/>
      <c r="E603" s="64"/>
      <c r="F603" s="65"/>
      <c r="G603" s="65"/>
      <c r="H603" s="65" t="s">
        <v>472</v>
      </c>
      <c r="I603" s="51" t="s">
        <v>188</v>
      </c>
      <c r="J603" s="76">
        <f>J604</f>
        <v>207.3</v>
      </c>
      <c r="K603" s="76">
        <f>K604</f>
        <v>207.3</v>
      </c>
      <c r="L603" s="47"/>
      <c r="M603" s="47"/>
    </row>
    <row r="604" spans="1:13" s="48" customFormat="1" ht="24" customHeight="1" hidden="1">
      <c r="A604" s="15"/>
      <c r="B604" s="125" t="s">
        <v>183</v>
      </c>
      <c r="C604" s="126"/>
      <c r="D604" s="127"/>
      <c r="E604" s="64"/>
      <c r="F604" s="65"/>
      <c r="G604" s="65"/>
      <c r="H604" s="65" t="s">
        <v>472</v>
      </c>
      <c r="I604" s="51" t="s">
        <v>184</v>
      </c>
      <c r="J604" s="76">
        <v>207.3</v>
      </c>
      <c r="K604" s="76">
        <v>207.3</v>
      </c>
      <c r="L604" s="47"/>
      <c r="M604" s="47"/>
    </row>
    <row r="605" spans="1:13" s="48" customFormat="1" ht="23.25" customHeight="1">
      <c r="A605" s="15"/>
      <c r="B605" s="125" t="s">
        <v>41</v>
      </c>
      <c r="C605" s="126"/>
      <c r="D605" s="127"/>
      <c r="E605" s="77"/>
      <c r="F605" s="65" t="s">
        <v>13</v>
      </c>
      <c r="G605" s="65" t="s">
        <v>10</v>
      </c>
      <c r="H605" s="78">
        <v>5350061020</v>
      </c>
      <c r="I605" s="78"/>
      <c r="J605" s="76">
        <f>J606</f>
        <v>400.4</v>
      </c>
      <c r="K605" s="76">
        <f>K606</f>
        <v>415.4</v>
      </c>
      <c r="L605" s="47"/>
      <c r="M605" s="47"/>
    </row>
    <row r="606" spans="1:13" s="48" customFormat="1" ht="47.25" customHeight="1">
      <c r="A606" s="15"/>
      <c r="B606" s="125" t="s">
        <v>179</v>
      </c>
      <c r="C606" s="126"/>
      <c r="D606" s="127"/>
      <c r="E606" s="77"/>
      <c r="F606" s="51" t="s">
        <v>13</v>
      </c>
      <c r="G606" s="51" t="s">
        <v>10</v>
      </c>
      <c r="H606" s="78">
        <v>5350061020</v>
      </c>
      <c r="I606" s="53">
        <v>100</v>
      </c>
      <c r="J606" s="78">
        <f>J607</f>
        <v>400.4</v>
      </c>
      <c r="K606" s="76">
        <f>K607</f>
        <v>415.4</v>
      </c>
      <c r="L606" s="47"/>
      <c r="M606" s="47"/>
    </row>
    <row r="607" spans="1:13" s="48" customFormat="1" ht="0.75" customHeight="1" hidden="1">
      <c r="A607" s="15"/>
      <c r="B607" s="125" t="s">
        <v>180</v>
      </c>
      <c r="C607" s="126"/>
      <c r="D607" s="127"/>
      <c r="E607" s="77"/>
      <c r="F607" s="51" t="s">
        <v>13</v>
      </c>
      <c r="G607" s="51" t="s">
        <v>10</v>
      </c>
      <c r="H607" s="78">
        <v>5350061020</v>
      </c>
      <c r="I607" s="53">
        <v>120</v>
      </c>
      <c r="J607" s="78">
        <v>400.4</v>
      </c>
      <c r="K607" s="76">
        <v>415.4</v>
      </c>
      <c r="L607" s="47"/>
      <c r="M607" s="47"/>
    </row>
    <row r="608" spans="1:13" s="48" customFormat="1" ht="34.5" customHeight="1">
      <c r="A608" s="15"/>
      <c r="B608" s="125" t="s">
        <v>416</v>
      </c>
      <c r="C608" s="126"/>
      <c r="D608" s="127"/>
      <c r="E608" s="62"/>
      <c r="F608" s="51" t="s">
        <v>13</v>
      </c>
      <c r="G608" s="51" t="s">
        <v>10</v>
      </c>
      <c r="H608" s="53">
        <v>5350061030</v>
      </c>
      <c r="I608" s="53"/>
      <c r="J608" s="67">
        <f>J609</f>
        <v>431.2</v>
      </c>
      <c r="K608" s="67">
        <f>K609</f>
        <v>447.3</v>
      </c>
      <c r="L608" s="47"/>
      <c r="M608" s="47"/>
    </row>
    <row r="609" spans="1:13" s="48" customFormat="1" ht="44.25" customHeight="1">
      <c r="A609" s="15"/>
      <c r="B609" s="125" t="s">
        <v>179</v>
      </c>
      <c r="C609" s="126"/>
      <c r="D609" s="127"/>
      <c r="E609" s="62"/>
      <c r="F609" s="51" t="s">
        <v>13</v>
      </c>
      <c r="G609" s="51" t="s">
        <v>10</v>
      </c>
      <c r="H609" s="53">
        <v>5350061030</v>
      </c>
      <c r="I609" s="53">
        <v>100</v>
      </c>
      <c r="J609" s="53">
        <f>J610</f>
        <v>431.2</v>
      </c>
      <c r="K609" s="67">
        <f>K610</f>
        <v>447.3</v>
      </c>
      <c r="L609" s="47"/>
      <c r="M609" s="47"/>
    </row>
    <row r="610" spans="1:13" s="48" customFormat="1" ht="0.75" customHeight="1" hidden="1">
      <c r="A610" s="15"/>
      <c r="B610" s="125" t="s">
        <v>180</v>
      </c>
      <c r="C610" s="126"/>
      <c r="D610" s="127"/>
      <c r="E610" s="62"/>
      <c r="F610" s="51" t="s">
        <v>13</v>
      </c>
      <c r="G610" s="51" t="s">
        <v>10</v>
      </c>
      <c r="H610" s="53">
        <v>5350061030</v>
      </c>
      <c r="I610" s="53">
        <v>120</v>
      </c>
      <c r="J610" s="53">
        <v>431.2</v>
      </c>
      <c r="K610" s="67">
        <v>447.3</v>
      </c>
      <c r="L610" s="47"/>
      <c r="M610" s="47"/>
    </row>
    <row r="611" spans="1:13" s="48" customFormat="1" ht="35.25" customHeight="1">
      <c r="A611" s="15"/>
      <c r="B611" s="128" t="s">
        <v>603</v>
      </c>
      <c r="C611" s="129"/>
      <c r="D611" s="130"/>
      <c r="E611" s="77"/>
      <c r="F611" s="65"/>
      <c r="G611" s="65"/>
      <c r="H611" s="51" t="s">
        <v>604</v>
      </c>
      <c r="I611" s="51"/>
      <c r="J611" s="67" t="str">
        <f>J612</f>
        <v>167</v>
      </c>
      <c r="K611" s="67">
        <f>K612</f>
        <v>167</v>
      </c>
      <c r="L611" s="47"/>
      <c r="M611" s="47"/>
    </row>
    <row r="612" spans="1:13" s="48" customFormat="1" ht="24" customHeight="1">
      <c r="A612" s="15"/>
      <c r="B612" s="125" t="s">
        <v>185</v>
      </c>
      <c r="C612" s="126"/>
      <c r="D612" s="127"/>
      <c r="E612" s="77"/>
      <c r="F612" s="65"/>
      <c r="G612" s="65"/>
      <c r="H612" s="51" t="s">
        <v>604</v>
      </c>
      <c r="I612" s="51" t="s">
        <v>188</v>
      </c>
      <c r="J612" s="51" t="str">
        <f>J613</f>
        <v>167</v>
      </c>
      <c r="K612" s="67">
        <f>K613</f>
        <v>167</v>
      </c>
      <c r="L612" s="47"/>
      <c r="M612" s="47"/>
    </row>
    <row r="613" spans="1:13" s="48" customFormat="1" ht="0.75" customHeight="1" hidden="1">
      <c r="A613" s="15"/>
      <c r="B613" s="125" t="s">
        <v>183</v>
      </c>
      <c r="C613" s="126"/>
      <c r="D613" s="127"/>
      <c r="E613" s="77"/>
      <c r="F613" s="65"/>
      <c r="G613" s="65"/>
      <c r="H613" s="51" t="s">
        <v>604</v>
      </c>
      <c r="I613" s="51" t="s">
        <v>184</v>
      </c>
      <c r="J613" s="51" t="s">
        <v>646</v>
      </c>
      <c r="K613" s="67">
        <v>167</v>
      </c>
      <c r="L613" s="47"/>
      <c r="M613" s="47"/>
    </row>
    <row r="614" spans="1:13" s="48" customFormat="1" ht="35.25" customHeight="1">
      <c r="A614" s="15"/>
      <c r="B614" s="142" t="s">
        <v>223</v>
      </c>
      <c r="C614" s="143"/>
      <c r="D614" s="144"/>
      <c r="E614" s="79"/>
      <c r="F614" s="80" t="s">
        <v>19</v>
      </c>
      <c r="G614" s="80" t="s">
        <v>12</v>
      </c>
      <c r="H614" s="80" t="s">
        <v>386</v>
      </c>
      <c r="I614" s="80"/>
      <c r="J614" s="81">
        <f>J615</f>
        <v>14466.8</v>
      </c>
      <c r="K614" s="81">
        <f>K615</f>
        <v>14466.8</v>
      </c>
      <c r="L614" s="47"/>
      <c r="M614" s="47"/>
    </row>
    <row r="615" spans="1:13" s="48" customFormat="1" ht="34.5" customHeight="1">
      <c r="A615" s="15"/>
      <c r="B615" s="134" t="s">
        <v>120</v>
      </c>
      <c r="C615" s="135"/>
      <c r="D615" s="136"/>
      <c r="E615" s="64"/>
      <c r="F615" s="65" t="s">
        <v>19</v>
      </c>
      <c r="G615" s="65" t="s">
        <v>12</v>
      </c>
      <c r="H615" s="65" t="s">
        <v>387</v>
      </c>
      <c r="I615" s="65"/>
      <c r="J615" s="76">
        <f>J616+J621+J624+J627+J630</f>
        <v>14466.8</v>
      </c>
      <c r="K615" s="76">
        <f>K616+K621+K624+K627+K630</f>
        <v>14466.8</v>
      </c>
      <c r="L615" s="47"/>
      <c r="M615" s="47"/>
    </row>
    <row r="616" spans="1:13" s="48" customFormat="1" ht="45.75" customHeight="1">
      <c r="A616" s="15"/>
      <c r="B616" s="125" t="s">
        <v>419</v>
      </c>
      <c r="C616" s="126"/>
      <c r="D616" s="127"/>
      <c r="E616" s="64"/>
      <c r="F616" s="65" t="s">
        <v>19</v>
      </c>
      <c r="G616" s="65" t="s">
        <v>12</v>
      </c>
      <c r="H616" s="51" t="s">
        <v>388</v>
      </c>
      <c r="I616" s="51"/>
      <c r="J616" s="67">
        <f>J618+J620</f>
        <v>637.6</v>
      </c>
      <c r="K616" s="67">
        <f>K618+K620</f>
        <v>637.6</v>
      </c>
      <c r="L616" s="47"/>
      <c r="M616" s="47"/>
    </row>
    <row r="617" spans="1:13" s="48" customFormat="1" ht="10.5" customHeight="1">
      <c r="A617" s="15"/>
      <c r="B617" s="125" t="s">
        <v>200</v>
      </c>
      <c r="C617" s="126"/>
      <c r="D617" s="127"/>
      <c r="E617" s="64"/>
      <c r="F617" s="65"/>
      <c r="G617" s="65"/>
      <c r="H617" s="65" t="s">
        <v>388</v>
      </c>
      <c r="I617" s="51" t="s">
        <v>201</v>
      </c>
      <c r="J617" s="76">
        <f>J618</f>
        <v>634.4</v>
      </c>
      <c r="K617" s="76">
        <f>K618</f>
        <v>634.4</v>
      </c>
      <c r="L617" s="47"/>
      <c r="M617" s="47"/>
    </row>
    <row r="618" spans="1:13" s="48" customFormat="1" ht="11.25" hidden="1">
      <c r="A618" s="15"/>
      <c r="B618" s="125" t="s">
        <v>202</v>
      </c>
      <c r="C618" s="126"/>
      <c r="D618" s="127"/>
      <c r="E618" s="64"/>
      <c r="F618" s="65" t="s">
        <v>19</v>
      </c>
      <c r="G618" s="65" t="s">
        <v>12</v>
      </c>
      <c r="H618" s="65" t="s">
        <v>388</v>
      </c>
      <c r="I618" s="51" t="s">
        <v>203</v>
      </c>
      <c r="J618" s="76">
        <v>634.4</v>
      </c>
      <c r="K618" s="76">
        <v>634.4</v>
      </c>
      <c r="L618" s="47"/>
      <c r="M618" s="47"/>
    </row>
    <row r="619" spans="1:13" s="48" customFormat="1" ht="11.25">
      <c r="A619" s="15"/>
      <c r="B619" s="125" t="s">
        <v>185</v>
      </c>
      <c r="C619" s="126"/>
      <c r="D619" s="127"/>
      <c r="E619" s="64"/>
      <c r="F619" s="65"/>
      <c r="G619" s="65"/>
      <c r="H619" s="65" t="s">
        <v>388</v>
      </c>
      <c r="I619" s="65" t="s">
        <v>188</v>
      </c>
      <c r="J619" s="76">
        <f>J620</f>
        <v>3.2</v>
      </c>
      <c r="K619" s="76">
        <f>K620</f>
        <v>3.2</v>
      </c>
      <c r="L619" s="47"/>
      <c r="M619" s="47"/>
    </row>
    <row r="620" spans="1:13" s="48" customFormat="1" ht="24" customHeight="1" hidden="1">
      <c r="A620" s="15"/>
      <c r="B620" s="125" t="s">
        <v>183</v>
      </c>
      <c r="C620" s="126"/>
      <c r="D620" s="127"/>
      <c r="E620" s="64"/>
      <c r="F620" s="65" t="s">
        <v>19</v>
      </c>
      <c r="G620" s="65" t="s">
        <v>12</v>
      </c>
      <c r="H620" s="65" t="s">
        <v>388</v>
      </c>
      <c r="I620" s="65" t="s">
        <v>184</v>
      </c>
      <c r="J620" s="76">
        <v>3.2</v>
      </c>
      <c r="K620" s="76">
        <v>3.2</v>
      </c>
      <c r="L620" s="47"/>
      <c r="M620" s="47"/>
    </row>
    <row r="621" spans="1:13" s="48" customFormat="1" ht="36" customHeight="1">
      <c r="A621" s="15"/>
      <c r="B621" s="125" t="s">
        <v>654</v>
      </c>
      <c r="C621" s="126"/>
      <c r="D621" s="127"/>
      <c r="E621" s="64"/>
      <c r="F621" s="65" t="s">
        <v>19</v>
      </c>
      <c r="G621" s="65" t="s">
        <v>12</v>
      </c>
      <c r="H621" s="65" t="s">
        <v>389</v>
      </c>
      <c r="I621" s="65"/>
      <c r="J621" s="76">
        <f>J623</f>
        <v>5684.8</v>
      </c>
      <c r="K621" s="76">
        <f>K623</f>
        <v>5684.8</v>
      </c>
      <c r="L621" s="47"/>
      <c r="M621" s="47"/>
    </row>
    <row r="622" spans="1:13" s="48" customFormat="1" ht="24" customHeight="1">
      <c r="A622" s="15"/>
      <c r="B622" s="125" t="s">
        <v>185</v>
      </c>
      <c r="C622" s="126"/>
      <c r="D622" s="127"/>
      <c r="E622" s="64"/>
      <c r="F622" s="65"/>
      <c r="G622" s="65"/>
      <c r="H622" s="65" t="s">
        <v>389</v>
      </c>
      <c r="I622" s="65" t="s">
        <v>188</v>
      </c>
      <c r="J622" s="76">
        <f>J623</f>
        <v>5684.8</v>
      </c>
      <c r="K622" s="76">
        <f>K623</f>
        <v>5684.8</v>
      </c>
      <c r="L622" s="47"/>
      <c r="M622" s="47"/>
    </row>
    <row r="623" spans="1:13" s="48" customFormat="1" ht="0.75" customHeight="1" hidden="1">
      <c r="A623" s="15"/>
      <c r="B623" s="125" t="s">
        <v>183</v>
      </c>
      <c r="C623" s="126"/>
      <c r="D623" s="127"/>
      <c r="E623" s="64"/>
      <c r="F623" s="65" t="s">
        <v>19</v>
      </c>
      <c r="G623" s="65" t="s">
        <v>12</v>
      </c>
      <c r="H623" s="65" t="s">
        <v>389</v>
      </c>
      <c r="I623" s="65" t="s">
        <v>184</v>
      </c>
      <c r="J623" s="76">
        <v>5684.8</v>
      </c>
      <c r="K623" s="76">
        <v>5684.8</v>
      </c>
      <c r="L623" s="47"/>
      <c r="M623" s="47"/>
    </row>
    <row r="624" spans="1:13" s="48" customFormat="1" ht="36" customHeight="1">
      <c r="A624" s="15"/>
      <c r="B624" s="125" t="s">
        <v>247</v>
      </c>
      <c r="C624" s="126"/>
      <c r="D624" s="127"/>
      <c r="E624" s="79"/>
      <c r="F624" s="65" t="s">
        <v>19</v>
      </c>
      <c r="G624" s="65" t="s">
        <v>12</v>
      </c>
      <c r="H624" s="65" t="s">
        <v>390</v>
      </c>
      <c r="I624" s="80"/>
      <c r="J624" s="76">
        <f>J625</f>
        <v>8084.4</v>
      </c>
      <c r="K624" s="76">
        <f>K625</f>
        <v>8084.4</v>
      </c>
      <c r="L624" s="47"/>
      <c r="M624" s="47"/>
    </row>
    <row r="625" spans="1:13" s="48" customFormat="1" ht="11.25">
      <c r="A625" s="15"/>
      <c r="B625" s="125" t="s">
        <v>200</v>
      </c>
      <c r="C625" s="126"/>
      <c r="D625" s="127"/>
      <c r="E625" s="64"/>
      <c r="F625" s="65" t="s">
        <v>19</v>
      </c>
      <c r="G625" s="65" t="s">
        <v>12</v>
      </c>
      <c r="H625" s="65" t="s">
        <v>390</v>
      </c>
      <c r="I625" s="65" t="s">
        <v>201</v>
      </c>
      <c r="J625" s="76">
        <f>J626</f>
        <v>8084.4</v>
      </c>
      <c r="K625" s="76">
        <f>K626</f>
        <v>8084.4</v>
      </c>
      <c r="L625" s="47"/>
      <c r="M625" s="47"/>
    </row>
    <row r="626" spans="1:13" s="48" customFormat="1" ht="0.75" customHeight="1" hidden="1">
      <c r="A626" s="15"/>
      <c r="B626" s="125" t="s">
        <v>202</v>
      </c>
      <c r="C626" s="126"/>
      <c r="D626" s="127"/>
      <c r="E626" s="64"/>
      <c r="F626" s="65" t="s">
        <v>19</v>
      </c>
      <c r="G626" s="65" t="s">
        <v>12</v>
      </c>
      <c r="H626" s="65" t="s">
        <v>390</v>
      </c>
      <c r="I626" s="65" t="s">
        <v>203</v>
      </c>
      <c r="J626" s="76">
        <v>8084.4</v>
      </c>
      <c r="K626" s="76">
        <v>8084.4</v>
      </c>
      <c r="L626" s="47"/>
      <c r="M626" s="47"/>
    </row>
    <row r="627" spans="1:13" s="48" customFormat="1" ht="24" customHeight="1" hidden="1">
      <c r="A627" s="15"/>
      <c r="B627" s="125" t="s">
        <v>136</v>
      </c>
      <c r="C627" s="126"/>
      <c r="D627" s="127"/>
      <c r="E627" s="64"/>
      <c r="F627" s="65" t="s">
        <v>19</v>
      </c>
      <c r="G627" s="65" t="s">
        <v>12</v>
      </c>
      <c r="H627" s="65" t="s">
        <v>391</v>
      </c>
      <c r="I627" s="65"/>
      <c r="J627" s="76">
        <f>J628</f>
        <v>0</v>
      </c>
      <c r="K627" s="76">
        <f>K628</f>
        <v>0</v>
      </c>
      <c r="L627" s="47"/>
      <c r="M627" s="47"/>
    </row>
    <row r="628" spans="1:13" s="48" customFormat="1" ht="11.25" hidden="1">
      <c r="A628" s="15"/>
      <c r="B628" s="125" t="s">
        <v>200</v>
      </c>
      <c r="C628" s="126"/>
      <c r="D628" s="127"/>
      <c r="E628" s="64"/>
      <c r="F628" s="65"/>
      <c r="G628" s="65"/>
      <c r="H628" s="65" t="s">
        <v>391</v>
      </c>
      <c r="I628" s="65" t="s">
        <v>201</v>
      </c>
      <c r="J628" s="76">
        <f>J629</f>
        <v>0</v>
      </c>
      <c r="K628" s="76">
        <f>K629</f>
        <v>0</v>
      </c>
      <c r="L628" s="47"/>
      <c r="M628" s="47"/>
    </row>
    <row r="629" spans="1:13" s="48" customFormat="1" ht="11.25" hidden="1">
      <c r="A629" s="15"/>
      <c r="B629" s="125" t="s">
        <v>202</v>
      </c>
      <c r="C629" s="126"/>
      <c r="D629" s="127"/>
      <c r="E629" s="64"/>
      <c r="F629" s="65"/>
      <c r="G629" s="65"/>
      <c r="H629" s="65" t="s">
        <v>391</v>
      </c>
      <c r="I629" s="65" t="s">
        <v>203</v>
      </c>
      <c r="J629" s="76">
        <v>0</v>
      </c>
      <c r="K629" s="76">
        <v>0</v>
      </c>
      <c r="L629" s="47"/>
      <c r="M629" s="47"/>
    </row>
    <row r="630" spans="1:13" s="48" customFormat="1" ht="33.75" customHeight="1">
      <c r="A630" s="15"/>
      <c r="B630" s="125" t="s">
        <v>137</v>
      </c>
      <c r="C630" s="126"/>
      <c r="D630" s="127"/>
      <c r="E630" s="64"/>
      <c r="F630" s="65" t="s">
        <v>19</v>
      </c>
      <c r="G630" s="65" t="s">
        <v>12</v>
      </c>
      <c r="H630" s="65" t="s">
        <v>392</v>
      </c>
      <c r="I630" s="65"/>
      <c r="J630" s="76">
        <f>J632</f>
        <v>60</v>
      </c>
      <c r="K630" s="76">
        <f>K632</f>
        <v>60</v>
      </c>
      <c r="L630" s="47"/>
      <c r="M630" s="47"/>
    </row>
    <row r="631" spans="1:13" s="48" customFormat="1" ht="10.5" customHeight="1">
      <c r="A631" s="15"/>
      <c r="B631" s="125" t="s">
        <v>221</v>
      </c>
      <c r="C631" s="126"/>
      <c r="D631" s="127"/>
      <c r="E631" s="64"/>
      <c r="F631" s="65"/>
      <c r="G631" s="65"/>
      <c r="H631" s="65" t="s">
        <v>392</v>
      </c>
      <c r="I631" s="65" t="s">
        <v>201</v>
      </c>
      <c r="J631" s="76">
        <f>J632</f>
        <v>60</v>
      </c>
      <c r="K631" s="76">
        <f>K632</f>
        <v>60</v>
      </c>
      <c r="L631" s="47"/>
      <c r="M631" s="47"/>
    </row>
    <row r="632" spans="1:13" s="48" customFormat="1" ht="0.75" customHeight="1" hidden="1">
      <c r="A632" s="15"/>
      <c r="B632" s="125" t="s">
        <v>202</v>
      </c>
      <c r="C632" s="126"/>
      <c r="D632" s="127"/>
      <c r="E632" s="64"/>
      <c r="F632" s="65" t="s">
        <v>19</v>
      </c>
      <c r="G632" s="65" t="s">
        <v>12</v>
      </c>
      <c r="H632" s="65" t="s">
        <v>392</v>
      </c>
      <c r="I632" s="65" t="s">
        <v>203</v>
      </c>
      <c r="J632" s="76">
        <v>60</v>
      </c>
      <c r="K632" s="76">
        <v>60</v>
      </c>
      <c r="L632" s="47"/>
      <c r="M632" s="47"/>
    </row>
    <row r="633" spans="1:13" s="48" customFormat="1" ht="41.25" customHeight="1" hidden="1">
      <c r="A633" s="15"/>
      <c r="B633" s="142" t="s">
        <v>248</v>
      </c>
      <c r="C633" s="143"/>
      <c r="D633" s="144"/>
      <c r="E633" s="58"/>
      <c r="F633" s="39" t="s">
        <v>13</v>
      </c>
      <c r="G633" s="39" t="s">
        <v>11</v>
      </c>
      <c r="H633" s="39" t="s">
        <v>393</v>
      </c>
      <c r="I633" s="39"/>
      <c r="J633" s="40">
        <f>J634</f>
        <v>0</v>
      </c>
      <c r="K633" s="40">
        <f>K634</f>
        <v>0</v>
      </c>
      <c r="L633" s="47"/>
      <c r="M633" s="47"/>
    </row>
    <row r="634" spans="1:13" s="48" customFormat="1" ht="36" customHeight="1" hidden="1">
      <c r="A634" s="15"/>
      <c r="B634" s="125" t="s">
        <v>192</v>
      </c>
      <c r="C634" s="126"/>
      <c r="D634" s="127"/>
      <c r="E634" s="57"/>
      <c r="F634" s="51" t="s">
        <v>13</v>
      </c>
      <c r="G634" s="51" t="s">
        <v>11</v>
      </c>
      <c r="H634" s="51" t="s">
        <v>393</v>
      </c>
      <c r="I634" s="51" t="s">
        <v>194</v>
      </c>
      <c r="J634" s="67">
        <f>J635</f>
        <v>0</v>
      </c>
      <c r="K634" s="67">
        <f>K635</f>
        <v>0</v>
      </c>
      <c r="L634" s="47"/>
      <c r="M634" s="47"/>
    </row>
    <row r="635" spans="1:13" s="48" customFormat="1" ht="11.25" hidden="1">
      <c r="A635" s="15"/>
      <c r="B635" s="125" t="s">
        <v>193</v>
      </c>
      <c r="C635" s="126"/>
      <c r="D635" s="127"/>
      <c r="E635" s="57"/>
      <c r="F635" s="51" t="s">
        <v>13</v>
      </c>
      <c r="G635" s="51" t="s">
        <v>11</v>
      </c>
      <c r="H635" s="51" t="s">
        <v>393</v>
      </c>
      <c r="I635" s="51" t="s">
        <v>195</v>
      </c>
      <c r="J635" s="67">
        <v>0</v>
      </c>
      <c r="K635" s="67">
        <v>0</v>
      </c>
      <c r="L635" s="47"/>
      <c r="M635" s="47"/>
    </row>
    <row r="636" spans="1:13" s="48" customFormat="1" ht="24" customHeight="1">
      <c r="A636" s="15"/>
      <c r="B636" s="166" t="s">
        <v>587</v>
      </c>
      <c r="C636" s="167"/>
      <c r="D636" s="168"/>
      <c r="E636" s="58"/>
      <c r="F636" s="39"/>
      <c r="G636" s="39"/>
      <c r="H636" s="63">
        <v>5380020640</v>
      </c>
      <c r="I636" s="82"/>
      <c r="J636" s="63">
        <f>J637</f>
        <v>3475.5</v>
      </c>
      <c r="K636" s="63">
        <f>K637</f>
        <v>3475.5</v>
      </c>
      <c r="L636" s="47"/>
      <c r="M636" s="47"/>
    </row>
    <row r="637" spans="1:13" s="48" customFormat="1" ht="24" customHeight="1">
      <c r="A637" s="15"/>
      <c r="B637" s="128" t="s">
        <v>192</v>
      </c>
      <c r="C637" s="129"/>
      <c r="D637" s="130"/>
      <c r="E637" s="57"/>
      <c r="F637" s="51"/>
      <c r="G637" s="51"/>
      <c r="H637" s="53">
        <v>5380020640</v>
      </c>
      <c r="I637" s="53" t="s">
        <v>194</v>
      </c>
      <c r="J637" s="53">
        <f>J638</f>
        <v>3475.5</v>
      </c>
      <c r="K637" s="53">
        <f>K638</f>
        <v>3475.5</v>
      </c>
      <c r="L637" s="47"/>
      <c r="M637" s="47"/>
    </row>
    <row r="638" spans="1:13" s="48" customFormat="1" ht="11.25" hidden="1">
      <c r="A638" s="15"/>
      <c r="B638" s="128" t="s">
        <v>193</v>
      </c>
      <c r="C638" s="129"/>
      <c r="D638" s="130"/>
      <c r="E638" s="57"/>
      <c r="F638" s="51"/>
      <c r="G638" s="51"/>
      <c r="H638" s="53">
        <v>5380020640</v>
      </c>
      <c r="I638" s="53" t="s">
        <v>195</v>
      </c>
      <c r="J638" s="53">
        <v>3475.5</v>
      </c>
      <c r="K638" s="53">
        <v>3475.5</v>
      </c>
      <c r="L638" s="47"/>
      <c r="M638" s="47"/>
    </row>
    <row r="639" spans="1:13" s="48" customFormat="1" ht="46.5" customHeight="1">
      <c r="A639" s="15"/>
      <c r="B639" s="142" t="s">
        <v>651</v>
      </c>
      <c r="C639" s="143"/>
      <c r="D639" s="144"/>
      <c r="E639" s="58"/>
      <c r="F639" s="39">
        <v>10</v>
      </c>
      <c r="G639" s="39" t="s">
        <v>11</v>
      </c>
      <c r="H639" s="39" t="s">
        <v>394</v>
      </c>
      <c r="I639" s="39"/>
      <c r="J639" s="40">
        <f>J640+J644+J648+J652</f>
        <v>4474.3</v>
      </c>
      <c r="K639" s="40">
        <f>K640+K644+K648+K652</f>
        <v>4474.3</v>
      </c>
      <c r="L639" s="47"/>
      <c r="M639" s="47"/>
    </row>
    <row r="640" spans="1:13" s="48" customFormat="1" ht="33" customHeight="1">
      <c r="A640" s="15"/>
      <c r="B640" s="142" t="s">
        <v>605</v>
      </c>
      <c r="C640" s="143"/>
      <c r="D640" s="144"/>
      <c r="E640" s="58"/>
      <c r="F640" s="39">
        <v>10</v>
      </c>
      <c r="G640" s="39" t="s">
        <v>11</v>
      </c>
      <c r="H640" s="39" t="s">
        <v>395</v>
      </c>
      <c r="I640" s="39"/>
      <c r="J640" s="42">
        <f>J641</f>
        <v>4474.3</v>
      </c>
      <c r="K640" s="42">
        <f>K641</f>
        <v>4474.3</v>
      </c>
      <c r="L640" s="47"/>
      <c r="M640" s="47"/>
    </row>
    <row r="641" spans="1:13" s="48" customFormat="1" ht="11.25">
      <c r="A641" s="15"/>
      <c r="B641" s="125" t="s">
        <v>155</v>
      </c>
      <c r="C641" s="126"/>
      <c r="D641" s="127"/>
      <c r="E641" s="57"/>
      <c r="F641" s="51" t="s">
        <v>19</v>
      </c>
      <c r="G641" s="51" t="s">
        <v>11</v>
      </c>
      <c r="H641" s="51" t="s">
        <v>396</v>
      </c>
      <c r="I641" s="51"/>
      <c r="J641" s="52">
        <f>J643</f>
        <v>4474.3</v>
      </c>
      <c r="K641" s="52">
        <f>K643</f>
        <v>4474.3</v>
      </c>
      <c r="L641" s="47"/>
      <c r="M641" s="47"/>
    </row>
    <row r="642" spans="1:13" s="48" customFormat="1" ht="11.25">
      <c r="A642" s="15"/>
      <c r="B642" s="125" t="s">
        <v>200</v>
      </c>
      <c r="C642" s="126"/>
      <c r="D642" s="127"/>
      <c r="E642" s="57"/>
      <c r="F642" s="51"/>
      <c r="G642" s="51"/>
      <c r="H642" s="51" t="s">
        <v>396</v>
      </c>
      <c r="I642" s="51" t="s">
        <v>201</v>
      </c>
      <c r="J642" s="52">
        <f>J643</f>
        <v>4474.3</v>
      </c>
      <c r="K642" s="52">
        <f>K643</f>
        <v>4474.3</v>
      </c>
      <c r="L642" s="47"/>
      <c r="M642" s="47"/>
    </row>
    <row r="643" spans="1:13" s="48" customFormat="1" ht="11.25" hidden="1">
      <c r="A643" s="15"/>
      <c r="B643" s="125" t="s">
        <v>202</v>
      </c>
      <c r="C643" s="126"/>
      <c r="D643" s="127"/>
      <c r="E643" s="57"/>
      <c r="F643" s="51" t="s">
        <v>19</v>
      </c>
      <c r="G643" s="51" t="s">
        <v>11</v>
      </c>
      <c r="H643" s="51" t="s">
        <v>396</v>
      </c>
      <c r="I643" s="51" t="s">
        <v>203</v>
      </c>
      <c r="J643" s="52">
        <v>4474.3</v>
      </c>
      <c r="K643" s="52">
        <v>4474.3</v>
      </c>
      <c r="L643" s="47"/>
      <c r="M643" s="47"/>
    </row>
    <row r="644" spans="1:13" s="48" customFormat="1" ht="63.75" customHeight="1" hidden="1">
      <c r="A644" s="15"/>
      <c r="B644" s="142" t="s">
        <v>570</v>
      </c>
      <c r="C644" s="143"/>
      <c r="D644" s="144"/>
      <c r="E644" s="58"/>
      <c r="F644" s="39" t="s">
        <v>19</v>
      </c>
      <c r="G644" s="39" t="s">
        <v>17</v>
      </c>
      <c r="H644" s="39" t="s">
        <v>397</v>
      </c>
      <c r="I644" s="51"/>
      <c r="J644" s="67">
        <f aca="true" t="shared" si="5" ref="J644:K646">J645</f>
        <v>0</v>
      </c>
      <c r="K644" s="67">
        <f t="shared" si="5"/>
        <v>0</v>
      </c>
      <c r="L644" s="49"/>
      <c r="M644" s="49"/>
    </row>
    <row r="645" spans="1:13" s="48" customFormat="1" ht="53.25" customHeight="1" hidden="1">
      <c r="A645" s="15"/>
      <c r="B645" s="142" t="s">
        <v>569</v>
      </c>
      <c r="C645" s="143"/>
      <c r="D645" s="144"/>
      <c r="E645" s="58"/>
      <c r="F645" s="39" t="s">
        <v>19</v>
      </c>
      <c r="G645" s="39" t="s">
        <v>17</v>
      </c>
      <c r="H645" s="39" t="s">
        <v>398</v>
      </c>
      <c r="I645" s="39"/>
      <c r="J645" s="40">
        <f t="shared" si="5"/>
        <v>0</v>
      </c>
      <c r="K645" s="40">
        <f t="shared" si="5"/>
        <v>0</v>
      </c>
      <c r="L645" s="49"/>
      <c r="M645" s="49"/>
    </row>
    <row r="646" spans="1:13" s="48" customFormat="1" ht="11.25" hidden="1">
      <c r="A646" s="15"/>
      <c r="B646" s="125" t="s">
        <v>200</v>
      </c>
      <c r="C646" s="126"/>
      <c r="D646" s="127"/>
      <c r="E646" s="57"/>
      <c r="F646" s="51" t="s">
        <v>19</v>
      </c>
      <c r="G646" s="51" t="s">
        <v>17</v>
      </c>
      <c r="H646" s="39" t="s">
        <v>398</v>
      </c>
      <c r="I646" s="51" t="s">
        <v>201</v>
      </c>
      <c r="J646" s="67">
        <f t="shared" si="5"/>
        <v>0</v>
      </c>
      <c r="K646" s="67">
        <f t="shared" si="5"/>
        <v>0</v>
      </c>
      <c r="L646" s="49"/>
      <c r="M646" s="49"/>
    </row>
    <row r="647" spans="1:13" s="48" customFormat="1" ht="11.25" hidden="1">
      <c r="A647" s="15"/>
      <c r="B647" s="125" t="s">
        <v>202</v>
      </c>
      <c r="C647" s="126"/>
      <c r="D647" s="127"/>
      <c r="E647" s="57"/>
      <c r="F647" s="51" t="s">
        <v>19</v>
      </c>
      <c r="G647" s="51" t="s">
        <v>17</v>
      </c>
      <c r="H647" s="39" t="s">
        <v>398</v>
      </c>
      <c r="I647" s="51" t="s">
        <v>203</v>
      </c>
      <c r="J647" s="67">
        <v>0</v>
      </c>
      <c r="K647" s="67">
        <v>0</v>
      </c>
      <c r="L647" s="49"/>
      <c r="M647" s="49"/>
    </row>
    <row r="648" spans="1:13" s="48" customFormat="1" ht="42.75" customHeight="1" hidden="1">
      <c r="A648" s="15"/>
      <c r="B648" s="142" t="s">
        <v>586</v>
      </c>
      <c r="C648" s="143"/>
      <c r="D648" s="144"/>
      <c r="E648" s="58"/>
      <c r="F648" s="39" t="s">
        <v>19</v>
      </c>
      <c r="G648" s="39" t="s">
        <v>16</v>
      </c>
      <c r="H648" s="39" t="s">
        <v>399</v>
      </c>
      <c r="I648" s="51"/>
      <c r="J648" s="40">
        <f aca="true" t="shared" si="6" ref="J648:K650">J649</f>
        <v>0</v>
      </c>
      <c r="K648" s="40">
        <f t="shared" si="6"/>
        <v>0</v>
      </c>
      <c r="L648" s="49"/>
      <c r="M648" s="49"/>
    </row>
    <row r="649" spans="1:13" s="48" customFormat="1" ht="32.25" customHeight="1" hidden="1">
      <c r="A649" s="15"/>
      <c r="B649" s="142" t="s">
        <v>585</v>
      </c>
      <c r="C649" s="143"/>
      <c r="D649" s="144"/>
      <c r="E649" s="58"/>
      <c r="F649" s="39" t="s">
        <v>19</v>
      </c>
      <c r="G649" s="39" t="s">
        <v>16</v>
      </c>
      <c r="H649" s="39" t="s">
        <v>400</v>
      </c>
      <c r="I649" s="39"/>
      <c r="J649" s="42">
        <f t="shared" si="6"/>
        <v>0</v>
      </c>
      <c r="K649" s="42">
        <f t="shared" si="6"/>
        <v>0</v>
      </c>
      <c r="L649" s="49"/>
      <c r="M649" s="49"/>
    </row>
    <row r="650" spans="1:13" s="48" customFormat="1" ht="23.25" customHeight="1" hidden="1">
      <c r="A650" s="15"/>
      <c r="B650" s="125" t="s">
        <v>192</v>
      </c>
      <c r="C650" s="126"/>
      <c r="D650" s="127"/>
      <c r="E650" s="57"/>
      <c r="F650" s="51" t="s">
        <v>19</v>
      </c>
      <c r="G650" s="51" t="s">
        <v>16</v>
      </c>
      <c r="H650" s="51" t="s">
        <v>400</v>
      </c>
      <c r="I650" s="51" t="s">
        <v>194</v>
      </c>
      <c r="J650" s="52">
        <f t="shared" si="6"/>
        <v>0</v>
      </c>
      <c r="K650" s="52">
        <f t="shared" si="6"/>
        <v>0</v>
      </c>
      <c r="L650" s="49"/>
      <c r="M650" s="49"/>
    </row>
    <row r="651" spans="1:13" s="48" customFormat="1" ht="11.25" hidden="1">
      <c r="A651" s="15"/>
      <c r="B651" s="125" t="s">
        <v>214</v>
      </c>
      <c r="C651" s="126"/>
      <c r="D651" s="127"/>
      <c r="E651" s="57"/>
      <c r="F651" s="51" t="s">
        <v>19</v>
      </c>
      <c r="G651" s="51" t="s">
        <v>16</v>
      </c>
      <c r="H651" s="51" t="s">
        <v>400</v>
      </c>
      <c r="I651" s="51" t="s">
        <v>215</v>
      </c>
      <c r="J651" s="52">
        <v>0</v>
      </c>
      <c r="K651" s="52">
        <v>0</v>
      </c>
      <c r="L651" s="47"/>
      <c r="M651" s="47"/>
    </row>
    <row r="652" spans="1:13" s="48" customFormat="1" ht="33.75" customHeight="1" hidden="1">
      <c r="A652" s="15"/>
      <c r="B652" s="142" t="s">
        <v>583</v>
      </c>
      <c r="C652" s="143"/>
      <c r="D652" s="144"/>
      <c r="E652" s="58"/>
      <c r="F652" s="39" t="s">
        <v>19</v>
      </c>
      <c r="G652" s="39" t="s">
        <v>16</v>
      </c>
      <c r="H652" s="39" t="s">
        <v>401</v>
      </c>
      <c r="I652" s="51"/>
      <c r="J652" s="52">
        <f aca="true" t="shared" si="7" ref="J652:K654">J653</f>
        <v>0</v>
      </c>
      <c r="K652" s="52">
        <f t="shared" si="7"/>
        <v>0</v>
      </c>
      <c r="L652" s="47"/>
      <c r="M652" s="47"/>
    </row>
    <row r="653" spans="1:13" s="48" customFormat="1" ht="33.75" customHeight="1" hidden="1">
      <c r="A653" s="15"/>
      <c r="B653" s="142" t="s">
        <v>584</v>
      </c>
      <c r="C653" s="143"/>
      <c r="D653" s="144"/>
      <c r="E653" s="58"/>
      <c r="F653" s="39" t="s">
        <v>19</v>
      </c>
      <c r="G653" s="39" t="s">
        <v>16</v>
      </c>
      <c r="H653" s="39" t="s">
        <v>402</v>
      </c>
      <c r="I653" s="39"/>
      <c r="J653" s="42">
        <f t="shared" si="7"/>
        <v>0</v>
      </c>
      <c r="K653" s="42">
        <f t="shared" si="7"/>
        <v>0</v>
      </c>
      <c r="L653" s="47"/>
      <c r="M653" s="47"/>
    </row>
    <row r="654" spans="1:13" s="48" customFormat="1" ht="24" customHeight="1" hidden="1">
      <c r="A654" s="15"/>
      <c r="B654" s="125" t="s">
        <v>192</v>
      </c>
      <c r="C654" s="126"/>
      <c r="D654" s="127"/>
      <c r="E654" s="57"/>
      <c r="F654" s="51" t="s">
        <v>19</v>
      </c>
      <c r="G654" s="51" t="s">
        <v>16</v>
      </c>
      <c r="H654" s="51" t="s">
        <v>402</v>
      </c>
      <c r="I654" s="51" t="s">
        <v>194</v>
      </c>
      <c r="J654" s="52">
        <f t="shared" si="7"/>
        <v>0</v>
      </c>
      <c r="K654" s="52">
        <f t="shared" si="7"/>
        <v>0</v>
      </c>
      <c r="L654" s="47"/>
      <c r="M654" s="47"/>
    </row>
    <row r="655" spans="1:13" s="48" customFormat="1" ht="11.25" hidden="1">
      <c r="A655" s="15"/>
      <c r="B655" s="125" t="s">
        <v>214</v>
      </c>
      <c r="C655" s="126"/>
      <c r="D655" s="127"/>
      <c r="E655" s="57"/>
      <c r="F655" s="51" t="s">
        <v>19</v>
      </c>
      <c r="G655" s="51" t="s">
        <v>16</v>
      </c>
      <c r="H655" s="51" t="s">
        <v>402</v>
      </c>
      <c r="I655" s="51" t="s">
        <v>215</v>
      </c>
      <c r="J655" s="52">
        <v>0</v>
      </c>
      <c r="K655" s="52">
        <v>0</v>
      </c>
      <c r="L655" s="47"/>
      <c r="M655" s="47"/>
    </row>
    <row r="656" spans="1:11" s="48" customFormat="1" ht="38.25" customHeight="1" hidden="1">
      <c r="A656" s="15"/>
      <c r="B656" s="125" t="s">
        <v>178</v>
      </c>
      <c r="C656" s="126"/>
      <c r="D656" s="127"/>
      <c r="E656" s="57"/>
      <c r="F656" s="51" t="s">
        <v>19</v>
      </c>
      <c r="G656" s="51" t="s">
        <v>16</v>
      </c>
      <c r="H656" s="51" t="s">
        <v>156</v>
      </c>
      <c r="I656" s="51" t="s">
        <v>85</v>
      </c>
      <c r="J656" s="52">
        <v>325</v>
      </c>
      <c r="K656" s="52">
        <v>325</v>
      </c>
    </row>
    <row r="657" spans="1:11" s="48" customFormat="1" ht="11.25" hidden="1">
      <c r="A657" s="15"/>
      <c r="B657" s="142" t="s">
        <v>29</v>
      </c>
      <c r="C657" s="143"/>
      <c r="D657" s="144"/>
      <c r="E657" s="57"/>
      <c r="F657" s="51" t="s">
        <v>19</v>
      </c>
      <c r="G657" s="51" t="s">
        <v>16</v>
      </c>
      <c r="H657" s="51" t="s">
        <v>30</v>
      </c>
      <c r="I657" s="51"/>
      <c r="J657" s="52" t="e">
        <f>J658+J660</f>
        <v>#REF!</v>
      </c>
      <c r="K657" s="52" t="e">
        <f>K658+K660</f>
        <v>#REF!</v>
      </c>
    </row>
    <row r="658" spans="1:11" s="48" customFormat="1" ht="53.25" customHeight="1" hidden="1">
      <c r="A658" s="15"/>
      <c r="B658" s="125" t="s">
        <v>110</v>
      </c>
      <c r="C658" s="126"/>
      <c r="D658" s="127"/>
      <c r="E658" s="57"/>
      <c r="F658" s="51" t="s">
        <v>19</v>
      </c>
      <c r="G658" s="51" t="s">
        <v>16</v>
      </c>
      <c r="H658" s="51" t="s">
        <v>111</v>
      </c>
      <c r="I658" s="51"/>
      <c r="J658" s="52">
        <f>J659</f>
        <v>0</v>
      </c>
      <c r="K658" s="52">
        <f>K659</f>
        <v>0</v>
      </c>
    </row>
    <row r="659" spans="1:11" s="48" customFormat="1" ht="30.75" customHeight="1" hidden="1">
      <c r="A659" s="15"/>
      <c r="B659" s="125" t="s">
        <v>109</v>
      </c>
      <c r="C659" s="126"/>
      <c r="D659" s="127"/>
      <c r="E659" s="57"/>
      <c r="F659" s="51" t="s">
        <v>19</v>
      </c>
      <c r="G659" s="51" t="s">
        <v>16</v>
      </c>
      <c r="H659" s="51" t="s">
        <v>111</v>
      </c>
      <c r="I659" s="51" t="s">
        <v>108</v>
      </c>
      <c r="J659" s="52">
        <v>0</v>
      </c>
      <c r="K659" s="52">
        <v>0</v>
      </c>
    </row>
    <row r="660" spans="1:11" s="48" customFormat="1" ht="46.5" customHeight="1" hidden="1">
      <c r="A660" s="15"/>
      <c r="B660" s="125" t="s">
        <v>112</v>
      </c>
      <c r="C660" s="126"/>
      <c r="D660" s="127"/>
      <c r="E660" s="57"/>
      <c r="F660" s="51" t="s">
        <v>19</v>
      </c>
      <c r="G660" s="51" t="s">
        <v>16</v>
      </c>
      <c r="H660" s="51" t="s">
        <v>113</v>
      </c>
      <c r="I660" s="51"/>
      <c r="J660" s="52" t="e">
        <f>#REF!</f>
        <v>#REF!</v>
      </c>
      <c r="K660" s="52" t="e">
        <f>#REF!</f>
        <v>#REF!</v>
      </c>
    </row>
    <row r="661" spans="1:11" s="48" customFormat="1" ht="44.25" customHeight="1">
      <c r="A661" s="15"/>
      <c r="B661" s="142" t="s">
        <v>606</v>
      </c>
      <c r="C661" s="143"/>
      <c r="D661" s="144"/>
      <c r="E661" s="58"/>
      <c r="F661" s="39" t="s">
        <v>18</v>
      </c>
      <c r="G661" s="39" t="s">
        <v>14</v>
      </c>
      <c r="H661" s="39" t="s">
        <v>403</v>
      </c>
      <c r="I661" s="39"/>
      <c r="J661" s="42">
        <f aca="true" t="shared" si="8" ref="J661:K663">J662</f>
        <v>500</v>
      </c>
      <c r="K661" s="42">
        <f t="shared" si="8"/>
        <v>500</v>
      </c>
    </row>
    <row r="662" spans="1:11" s="48" customFormat="1" ht="24" customHeight="1">
      <c r="A662" s="15"/>
      <c r="B662" s="125" t="s">
        <v>158</v>
      </c>
      <c r="C662" s="126"/>
      <c r="D662" s="127"/>
      <c r="E662" s="57"/>
      <c r="F662" s="51" t="s">
        <v>18</v>
      </c>
      <c r="G662" s="51" t="s">
        <v>14</v>
      </c>
      <c r="H662" s="51" t="s">
        <v>404</v>
      </c>
      <c r="I662" s="51"/>
      <c r="J662" s="52">
        <f t="shared" si="8"/>
        <v>500</v>
      </c>
      <c r="K662" s="52">
        <f t="shared" si="8"/>
        <v>500</v>
      </c>
    </row>
    <row r="663" spans="1:11" s="48" customFormat="1" ht="11.25">
      <c r="A663" s="15"/>
      <c r="B663" s="125" t="s">
        <v>185</v>
      </c>
      <c r="C663" s="126"/>
      <c r="D663" s="127"/>
      <c r="E663" s="57"/>
      <c r="F663" s="51"/>
      <c r="G663" s="51"/>
      <c r="H663" s="51" t="s">
        <v>404</v>
      </c>
      <c r="I663" s="51" t="s">
        <v>188</v>
      </c>
      <c r="J663" s="52">
        <f t="shared" si="8"/>
        <v>500</v>
      </c>
      <c r="K663" s="52">
        <f t="shared" si="8"/>
        <v>500</v>
      </c>
    </row>
    <row r="664" spans="1:11" s="48" customFormat="1" ht="24" customHeight="1" hidden="1">
      <c r="A664" s="15"/>
      <c r="B664" s="125" t="s">
        <v>183</v>
      </c>
      <c r="C664" s="126"/>
      <c r="D664" s="127"/>
      <c r="E664" s="57"/>
      <c r="F664" s="51"/>
      <c r="G664" s="51"/>
      <c r="H664" s="51" t="s">
        <v>404</v>
      </c>
      <c r="I664" s="51" t="s">
        <v>184</v>
      </c>
      <c r="J664" s="52">
        <v>500</v>
      </c>
      <c r="K664" s="52">
        <v>500</v>
      </c>
    </row>
    <row r="665" spans="1:11" s="48" customFormat="1" ht="27" customHeight="1" hidden="1">
      <c r="A665" s="15"/>
      <c r="B665" s="125" t="s">
        <v>88</v>
      </c>
      <c r="C665" s="126"/>
      <c r="D665" s="127"/>
      <c r="E665" s="57"/>
      <c r="F665" s="51" t="s">
        <v>18</v>
      </c>
      <c r="G665" s="51" t="s">
        <v>14</v>
      </c>
      <c r="H665" s="51" t="s">
        <v>159</v>
      </c>
      <c r="I665" s="51" t="s">
        <v>89</v>
      </c>
      <c r="J665" s="52">
        <v>400</v>
      </c>
      <c r="K665" s="52">
        <v>400</v>
      </c>
    </row>
    <row r="666" spans="1:11" s="48" customFormat="1" ht="0.75" customHeight="1" hidden="1">
      <c r="A666" s="15"/>
      <c r="B666" s="142" t="s">
        <v>57</v>
      </c>
      <c r="C666" s="143"/>
      <c r="D666" s="144"/>
      <c r="E666" s="57"/>
      <c r="F666" s="39" t="s">
        <v>22</v>
      </c>
      <c r="G666" s="39" t="s">
        <v>21</v>
      </c>
      <c r="H666" s="39"/>
      <c r="I666" s="39"/>
      <c r="J666" s="42" t="e">
        <f>J667</f>
        <v>#REF!</v>
      </c>
      <c r="K666" s="42" t="e">
        <f>K667</f>
        <v>#REF!</v>
      </c>
    </row>
    <row r="667" spans="1:11" s="48" customFormat="1" ht="27.75" customHeight="1" hidden="1">
      <c r="A667" s="15"/>
      <c r="B667" s="142" t="s">
        <v>77</v>
      </c>
      <c r="C667" s="143"/>
      <c r="D667" s="144"/>
      <c r="E667" s="57"/>
      <c r="F667" s="51" t="s">
        <v>22</v>
      </c>
      <c r="G667" s="51" t="s">
        <v>14</v>
      </c>
      <c r="H667" s="51"/>
      <c r="I667" s="51"/>
      <c r="J667" s="52" t="e">
        <f>#REF!</f>
        <v>#REF!</v>
      </c>
      <c r="K667" s="52" t="e">
        <f>#REF!</f>
        <v>#REF!</v>
      </c>
    </row>
    <row r="668" spans="1:11" s="48" customFormat="1" ht="38.25" customHeight="1" hidden="1">
      <c r="A668" s="15"/>
      <c r="B668" s="193" t="s">
        <v>229</v>
      </c>
      <c r="C668" s="194"/>
      <c r="D668" s="195"/>
      <c r="E668" s="58"/>
      <c r="F668" s="39"/>
      <c r="G668" s="39"/>
      <c r="H668" s="39" t="s">
        <v>230</v>
      </c>
      <c r="I668" s="39"/>
      <c r="J668" s="40">
        <v>0</v>
      </c>
      <c r="K668" s="40">
        <v>0</v>
      </c>
    </row>
    <row r="669" spans="1:11" s="48" customFormat="1" ht="38.25" customHeight="1" hidden="1">
      <c r="A669" s="15"/>
      <c r="B669" s="190" t="s">
        <v>242</v>
      </c>
      <c r="C669" s="191"/>
      <c r="D669" s="192"/>
      <c r="E669" s="58"/>
      <c r="F669" s="39"/>
      <c r="G669" s="39"/>
      <c r="H669" s="51" t="s">
        <v>243</v>
      </c>
      <c r="I669" s="51"/>
      <c r="J669" s="67">
        <f>J670</f>
        <v>370.5</v>
      </c>
      <c r="K669" s="67">
        <f>K670</f>
        <v>370.5</v>
      </c>
    </row>
    <row r="670" spans="1:11" s="48" customFormat="1" ht="0.75" customHeight="1" hidden="1">
      <c r="A670" s="15"/>
      <c r="B670" s="125" t="s">
        <v>221</v>
      </c>
      <c r="C670" s="126"/>
      <c r="D670" s="127"/>
      <c r="E670" s="58"/>
      <c r="F670" s="39"/>
      <c r="G670" s="39"/>
      <c r="H670" s="51" t="s">
        <v>243</v>
      </c>
      <c r="I670" s="51" t="s">
        <v>201</v>
      </c>
      <c r="J670" s="67">
        <f>J671</f>
        <v>370.5</v>
      </c>
      <c r="K670" s="67">
        <f>K671</f>
        <v>370.5</v>
      </c>
    </row>
    <row r="671" spans="1:11" s="48" customFormat="1" ht="29.25" customHeight="1" hidden="1">
      <c r="A671" s="15"/>
      <c r="B671" s="125" t="s">
        <v>222</v>
      </c>
      <c r="C671" s="126"/>
      <c r="D671" s="127"/>
      <c r="E671" s="58"/>
      <c r="F671" s="39"/>
      <c r="G671" s="39"/>
      <c r="H671" s="51" t="s">
        <v>243</v>
      </c>
      <c r="I671" s="51" t="s">
        <v>239</v>
      </c>
      <c r="J671" s="67">
        <v>370.5</v>
      </c>
      <c r="K671" s="67">
        <v>370.5</v>
      </c>
    </row>
    <row r="672" spans="1:11" s="48" customFormat="1" ht="22.5" customHeight="1" hidden="1">
      <c r="A672" s="15"/>
      <c r="B672" s="190" t="s">
        <v>231</v>
      </c>
      <c r="C672" s="191"/>
      <c r="D672" s="192"/>
      <c r="E672" s="58"/>
      <c r="F672" s="51"/>
      <c r="G672" s="51"/>
      <c r="H672" s="51" t="s">
        <v>232</v>
      </c>
      <c r="I672" s="51"/>
      <c r="J672" s="52">
        <f>J673</f>
        <v>47.2</v>
      </c>
      <c r="K672" s="52">
        <f>K673</f>
        <v>47.2</v>
      </c>
    </row>
    <row r="673" spans="1:11" s="48" customFormat="1" ht="22.5" customHeight="1" hidden="1">
      <c r="A673" s="15"/>
      <c r="B673" s="125" t="s">
        <v>227</v>
      </c>
      <c r="C673" s="126"/>
      <c r="D673" s="127"/>
      <c r="E673" s="58"/>
      <c r="F673" s="51"/>
      <c r="G673" s="51"/>
      <c r="H673" s="51" t="s">
        <v>232</v>
      </c>
      <c r="I673" s="51" t="s">
        <v>233</v>
      </c>
      <c r="J673" s="52">
        <f>J674</f>
        <v>47.2</v>
      </c>
      <c r="K673" s="52">
        <f>K674</f>
        <v>47.2</v>
      </c>
    </row>
    <row r="674" spans="1:11" s="48" customFormat="1" ht="22.5" customHeight="1" hidden="1">
      <c r="A674" s="15"/>
      <c r="B674" s="125" t="s">
        <v>224</v>
      </c>
      <c r="C674" s="126"/>
      <c r="D674" s="127"/>
      <c r="E674" s="58"/>
      <c r="F674" s="51"/>
      <c r="G674" s="51"/>
      <c r="H674" s="51" t="s">
        <v>232</v>
      </c>
      <c r="I674" s="51" t="s">
        <v>225</v>
      </c>
      <c r="J674" s="52">
        <v>47.2</v>
      </c>
      <c r="K674" s="52">
        <v>47.2</v>
      </c>
    </row>
    <row r="675" spans="1:11" s="48" customFormat="1" ht="36" customHeight="1" hidden="1">
      <c r="A675" s="15"/>
      <c r="B675" s="125" t="s">
        <v>267</v>
      </c>
      <c r="C675" s="126"/>
      <c r="D675" s="127"/>
      <c r="E675" s="58"/>
      <c r="F675" s="51"/>
      <c r="G675" s="51"/>
      <c r="H675" s="51" t="s">
        <v>405</v>
      </c>
      <c r="I675" s="51"/>
      <c r="J675" s="67">
        <f>J708+J714+J726+J705+J711+J723+J717+J720</f>
        <v>9758</v>
      </c>
      <c r="K675" s="67">
        <f>K708+K714+K726+K705+K711+K723+K717+K720</f>
        <v>9758</v>
      </c>
    </row>
    <row r="676" spans="1:11" s="48" customFormat="1" ht="3.75" customHeight="1" hidden="1">
      <c r="A676" s="15"/>
      <c r="B676" s="125" t="s">
        <v>276</v>
      </c>
      <c r="C676" s="126"/>
      <c r="D676" s="127"/>
      <c r="E676" s="58"/>
      <c r="F676" s="51"/>
      <c r="G676" s="51"/>
      <c r="H676" s="51" t="s">
        <v>232</v>
      </c>
      <c r="I676" s="51"/>
      <c r="J676" s="52">
        <f>J677</f>
        <v>0</v>
      </c>
      <c r="K676" s="52">
        <f>K677</f>
        <v>0</v>
      </c>
    </row>
    <row r="677" spans="1:11" s="48" customFormat="1" ht="33.75" customHeight="1" hidden="1">
      <c r="A677" s="15"/>
      <c r="B677" s="125" t="s">
        <v>256</v>
      </c>
      <c r="C677" s="126"/>
      <c r="D677" s="127"/>
      <c r="E677" s="58"/>
      <c r="F677" s="51"/>
      <c r="G677" s="51"/>
      <c r="H677" s="51" t="s">
        <v>232</v>
      </c>
      <c r="I677" s="51" t="s">
        <v>233</v>
      </c>
      <c r="J677" s="52">
        <f>J678</f>
        <v>0</v>
      </c>
      <c r="K677" s="52">
        <f>K678</f>
        <v>0</v>
      </c>
    </row>
    <row r="678" spans="1:11" s="48" customFormat="1" ht="19.5" customHeight="1" hidden="1">
      <c r="A678" s="15"/>
      <c r="B678" s="125" t="s">
        <v>224</v>
      </c>
      <c r="C678" s="126"/>
      <c r="D678" s="127"/>
      <c r="E678" s="58"/>
      <c r="F678" s="51"/>
      <c r="G678" s="51"/>
      <c r="H678" s="51" t="s">
        <v>232</v>
      </c>
      <c r="I678" s="51" t="s">
        <v>225</v>
      </c>
      <c r="J678" s="52">
        <v>0</v>
      </c>
      <c r="K678" s="52">
        <v>0</v>
      </c>
    </row>
    <row r="679" spans="1:11" s="48" customFormat="1" ht="33.75" customHeight="1" hidden="1">
      <c r="A679" s="15"/>
      <c r="B679" s="125" t="s">
        <v>277</v>
      </c>
      <c r="C679" s="126"/>
      <c r="D679" s="127"/>
      <c r="E679" s="58"/>
      <c r="F679" s="51"/>
      <c r="G679" s="51"/>
      <c r="H679" s="51" t="s">
        <v>234</v>
      </c>
      <c r="I679" s="51"/>
      <c r="J679" s="67">
        <f>J682+J680</f>
        <v>0</v>
      </c>
      <c r="K679" s="67">
        <f>K682+K680</f>
        <v>0</v>
      </c>
    </row>
    <row r="680" spans="1:11" s="48" customFormat="1" ht="24.75" customHeight="1" hidden="1">
      <c r="A680" s="15"/>
      <c r="B680" s="125" t="s">
        <v>221</v>
      </c>
      <c r="C680" s="126"/>
      <c r="D680" s="127"/>
      <c r="E680" s="58"/>
      <c r="F680" s="51"/>
      <c r="G680" s="51"/>
      <c r="H680" s="51" t="s">
        <v>234</v>
      </c>
      <c r="I680" s="51" t="s">
        <v>201</v>
      </c>
      <c r="J680" s="67">
        <f>J681</f>
        <v>0</v>
      </c>
      <c r="K680" s="67">
        <f>K681</f>
        <v>0</v>
      </c>
    </row>
    <row r="681" spans="1:11" s="48" customFormat="1" ht="23.25" customHeight="1" hidden="1">
      <c r="A681" s="15"/>
      <c r="B681" s="125" t="s">
        <v>222</v>
      </c>
      <c r="C681" s="126"/>
      <c r="D681" s="127"/>
      <c r="E681" s="58"/>
      <c r="F681" s="51"/>
      <c r="G681" s="51"/>
      <c r="H681" s="51" t="s">
        <v>234</v>
      </c>
      <c r="I681" s="51" t="s">
        <v>239</v>
      </c>
      <c r="J681" s="67">
        <v>0</v>
      </c>
      <c r="K681" s="67">
        <v>0</v>
      </c>
    </row>
    <row r="682" spans="1:11" s="48" customFormat="1" ht="27.75" customHeight="1" hidden="1">
      <c r="A682" s="15"/>
      <c r="B682" s="125" t="s">
        <v>256</v>
      </c>
      <c r="C682" s="126"/>
      <c r="D682" s="127"/>
      <c r="E682" s="58"/>
      <c r="F682" s="51"/>
      <c r="G682" s="51"/>
      <c r="H682" s="51" t="s">
        <v>234</v>
      </c>
      <c r="I682" s="51" t="s">
        <v>233</v>
      </c>
      <c r="J682" s="52">
        <f>J683</f>
        <v>0</v>
      </c>
      <c r="K682" s="52">
        <f>K683</f>
        <v>0</v>
      </c>
    </row>
    <row r="683" spans="1:11" s="48" customFormat="1" ht="21.75" customHeight="1" hidden="1">
      <c r="A683" s="15"/>
      <c r="B683" s="125" t="s">
        <v>224</v>
      </c>
      <c r="C683" s="126"/>
      <c r="D683" s="127"/>
      <c r="E683" s="58"/>
      <c r="F683" s="51"/>
      <c r="G683" s="51"/>
      <c r="H683" s="51" t="s">
        <v>234</v>
      </c>
      <c r="I683" s="51" t="s">
        <v>225</v>
      </c>
      <c r="J683" s="52">
        <v>0</v>
      </c>
      <c r="K683" s="52">
        <v>0</v>
      </c>
    </row>
    <row r="684" spans="1:11" s="48" customFormat="1" ht="33.75" customHeight="1" hidden="1">
      <c r="A684" s="15"/>
      <c r="B684" s="125" t="s">
        <v>279</v>
      </c>
      <c r="C684" s="126"/>
      <c r="D684" s="127"/>
      <c r="E684" s="58"/>
      <c r="F684" s="51"/>
      <c r="G684" s="51"/>
      <c r="H684" s="51" t="s">
        <v>241</v>
      </c>
      <c r="I684" s="51"/>
      <c r="J684" s="67">
        <f>J685</f>
        <v>0</v>
      </c>
      <c r="K684" s="67">
        <f>K685</f>
        <v>0</v>
      </c>
    </row>
    <row r="685" spans="1:11" s="48" customFormat="1" ht="23.25" customHeight="1" hidden="1">
      <c r="A685" s="15"/>
      <c r="B685" s="125" t="s">
        <v>221</v>
      </c>
      <c r="C685" s="126"/>
      <c r="D685" s="127"/>
      <c r="E685" s="58"/>
      <c r="F685" s="51"/>
      <c r="G685" s="51"/>
      <c r="H685" s="51" t="s">
        <v>241</v>
      </c>
      <c r="I685" s="51" t="s">
        <v>201</v>
      </c>
      <c r="J685" s="67">
        <f>J686</f>
        <v>0</v>
      </c>
      <c r="K685" s="67">
        <f>K686</f>
        <v>0</v>
      </c>
    </row>
    <row r="686" spans="1:11" s="48" customFormat="1" ht="23.25" customHeight="1" hidden="1">
      <c r="A686" s="15"/>
      <c r="B686" s="125" t="s">
        <v>222</v>
      </c>
      <c r="C686" s="126"/>
      <c r="D686" s="127"/>
      <c r="E686" s="58"/>
      <c r="F686" s="51"/>
      <c r="G686" s="51"/>
      <c r="H686" s="51" t="s">
        <v>241</v>
      </c>
      <c r="I686" s="51" t="s">
        <v>239</v>
      </c>
      <c r="J686" s="67">
        <v>0</v>
      </c>
      <c r="K686" s="67">
        <v>0</v>
      </c>
    </row>
    <row r="687" spans="1:11" s="48" customFormat="1" ht="33.75" customHeight="1" hidden="1">
      <c r="A687" s="15"/>
      <c r="B687" s="125" t="s">
        <v>278</v>
      </c>
      <c r="C687" s="126"/>
      <c r="D687" s="127"/>
      <c r="E687" s="58"/>
      <c r="F687" s="51"/>
      <c r="G687" s="51"/>
      <c r="H687" s="51" t="s">
        <v>236</v>
      </c>
      <c r="I687" s="51"/>
      <c r="J687" s="52">
        <f>J688</f>
        <v>0</v>
      </c>
      <c r="K687" s="52">
        <f>K688</f>
        <v>0</v>
      </c>
    </row>
    <row r="688" spans="1:11" s="48" customFormat="1" ht="26.25" customHeight="1" hidden="1">
      <c r="A688" s="15"/>
      <c r="B688" s="125" t="s">
        <v>256</v>
      </c>
      <c r="C688" s="126"/>
      <c r="D688" s="127"/>
      <c r="E688" s="58"/>
      <c r="F688" s="51"/>
      <c r="G688" s="51"/>
      <c r="H688" s="51" t="s">
        <v>236</v>
      </c>
      <c r="I688" s="51" t="s">
        <v>233</v>
      </c>
      <c r="J688" s="52">
        <f>J689</f>
        <v>0</v>
      </c>
      <c r="K688" s="52">
        <f>K689</f>
        <v>0</v>
      </c>
    </row>
    <row r="689" spans="1:11" s="48" customFormat="1" ht="20.25" customHeight="1" hidden="1">
      <c r="A689" s="15"/>
      <c r="B689" s="125" t="s">
        <v>224</v>
      </c>
      <c r="C689" s="126"/>
      <c r="D689" s="127"/>
      <c r="E689" s="58"/>
      <c r="F689" s="51"/>
      <c r="G689" s="51"/>
      <c r="H689" s="51" t="s">
        <v>236</v>
      </c>
      <c r="I689" s="51" t="s">
        <v>225</v>
      </c>
      <c r="J689" s="52">
        <v>0</v>
      </c>
      <c r="K689" s="52">
        <v>0</v>
      </c>
    </row>
    <row r="690" spans="1:11" s="48" customFormat="1" ht="42" customHeight="1" hidden="1">
      <c r="A690" s="15"/>
      <c r="B690" s="125" t="s">
        <v>268</v>
      </c>
      <c r="C690" s="126"/>
      <c r="D690" s="127"/>
      <c r="E690" s="58"/>
      <c r="F690" s="51"/>
      <c r="G690" s="51"/>
      <c r="H690" s="51" t="s">
        <v>269</v>
      </c>
      <c r="I690" s="51"/>
      <c r="J690" s="67">
        <f>J691</f>
        <v>0</v>
      </c>
      <c r="K690" s="67">
        <f>K691</f>
        <v>0</v>
      </c>
    </row>
    <row r="691" spans="1:11" s="48" customFormat="1" ht="15.75" customHeight="1" hidden="1">
      <c r="A691" s="15"/>
      <c r="B691" s="125" t="s">
        <v>221</v>
      </c>
      <c r="C691" s="126"/>
      <c r="D691" s="127"/>
      <c r="E691" s="58"/>
      <c r="F691" s="51"/>
      <c r="G691" s="51"/>
      <c r="H691" s="51" t="s">
        <v>269</v>
      </c>
      <c r="I691" s="51" t="s">
        <v>201</v>
      </c>
      <c r="J691" s="67">
        <f>J692</f>
        <v>0</v>
      </c>
      <c r="K691" s="67">
        <f>K692</f>
        <v>0</v>
      </c>
    </row>
    <row r="692" spans="1:11" s="48" customFormat="1" ht="12.75" customHeight="1" hidden="1">
      <c r="A692" s="15"/>
      <c r="B692" s="125" t="s">
        <v>202</v>
      </c>
      <c r="C692" s="126"/>
      <c r="D692" s="127"/>
      <c r="E692" s="58"/>
      <c r="F692" s="51"/>
      <c r="G692" s="51"/>
      <c r="H692" s="51" t="s">
        <v>269</v>
      </c>
      <c r="I692" s="51" t="s">
        <v>239</v>
      </c>
      <c r="J692" s="67">
        <v>0</v>
      </c>
      <c r="K692" s="67">
        <v>0</v>
      </c>
    </row>
    <row r="693" spans="1:11" s="48" customFormat="1" ht="11.25" hidden="1">
      <c r="A693" s="15"/>
      <c r="B693" s="125" t="s">
        <v>227</v>
      </c>
      <c r="C693" s="126"/>
      <c r="D693" s="127"/>
      <c r="E693" s="58"/>
      <c r="F693" s="51"/>
      <c r="G693" s="51"/>
      <c r="H693" s="51" t="s">
        <v>234</v>
      </c>
      <c r="I693" s="51" t="s">
        <v>233</v>
      </c>
      <c r="J693" s="52">
        <f>J694</f>
        <v>574.9</v>
      </c>
      <c r="K693" s="52">
        <f>K694</f>
        <v>574.9</v>
      </c>
    </row>
    <row r="694" spans="1:11" s="48" customFormat="1" ht="11.25" hidden="1">
      <c r="A694" s="15"/>
      <c r="B694" s="125" t="s">
        <v>224</v>
      </c>
      <c r="C694" s="126"/>
      <c r="D694" s="127"/>
      <c r="E694" s="58"/>
      <c r="F694" s="51"/>
      <c r="G694" s="51"/>
      <c r="H694" s="51" t="s">
        <v>234</v>
      </c>
      <c r="I694" s="51" t="s">
        <v>225</v>
      </c>
      <c r="J694" s="52">
        <v>574.9</v>
      </c>
      <c r="K694" s="52">
        <v>574.9</v>
      </c>
    </row>
    <row r="695" spans="1:11" s="48" customFormat="1" ht="11.25" hidden="1">
      <c r="A695" s="15"/>
      <c r="B695" s="134" t="s">
        <v>120</v>
      </c>
      <c r="C695" s="135"/>
      <c r="D695" s="136"/>
      <c r="E695" s="58"/>
      <c r="F695" s="51"/>
      <c r="G695" s="51"/>
      <c r="H695" s="51" t="s">
        <v>244</v>
      </c>
      <c r="I695" s="51"/>
      <c r="J695" s="67">
        <f>J696+J699</f>
        <v>2345.5</v>
      </c>
      <c r="K695" s="67">
        <f>K696+K699</f>
        <v>2345.5</v>
      </c>
    </row>
    <row r="696" spans="1:11" s="48" customFormat="1" ht="11.25" hidden="1">
      <c r="A696" s="15"/>
      <c r="B696" s="190" t="s">
        <v>240</v>
      </c>
      <c r="C696" s="191"/>
      <c r="D696" s="192"/>
      <c r="E696" s="58"/>
      <c r="F696" s="51"/>
      <c r="G696" s="51"/>
      <c r="H696" s="51" t="s">
        <v>241</v>
      </c>
      <c r="I696" s="51"/>
      <c r="J696" s="67">
        <f>J697</f>
        <v>1793.1</v>
      </c>
      <c r="K696" s="67">
        <f>K697</f>
        <v>1793.1</v>
      </c>
    </row>
    <row r="697" spans="1:11" s="48" customFormat="1" ht="11.25" hidden="1">
      <c r="A697" s="15"/>
      <c r="B697" s="125" t="s">
        <v>221</v>
      </c>
      <c r="C697" s="126"/>
      <c r="D697" s="127"/>
      <c r="E697" s="58"/>
      <c r="F697" s="51"/>
      <c r="G697" s="51"/>
      <c r="H697" s="51" t="s">
        <v>241</v>
      </c>
      <c r="I697" s="51" t="s">
        <v>201</v>
      </c>
      <c r="J697" s="67">
        <f>J698</f>
        <v>1793.1</v>
      </c>
      <c r="K697" s="67">
        <f>K698</f>
        <v>1793.1</v>
      </c>
    </row>
    <row r="698" spans="1:11" s="48" customFormat="1" ht="11.25" hidden="1">
      <c r="A698" s="15"/>
      <c r="B698" s="125" t="s">
        <v>222</v>
      </c>
      <c r="C698" s="126"/>
      <c r="D698" s="127"/>
      <c r="E698" s="58"/>
      <c r="F698" s="51"/>
      <c r="G698" s="51"/>
      <c r="H698" s="51" t="s">
        <v>241</v>
      </c>
      <c r="I698" s="51" t="s">
        <v>239</v>
      </c>
      <c r="J698" s="67">
        <v>1793.1</v>
      </c>
      <c r="K698" s="67">
        <v>1793.1</v>
      </c>
    </row>
    <row r="699" spans="1:11" s="48" customFormat="1" ht="11.25" hidden="1">
      <c r="A699" s="15"/>
      <c r="B699" s="190" t="s">
        <v>235</v>
      </c>
      <c r="C699" s="191"/>
      <c r="D699" s="192"/>
      <c r="E699" s="58"/>
      <c r="F699" s="51"/>
      <c r="G699" s="51"/>
      <c r="H699" s="51" t="s">
        <v>236</v>
      </c>
      <c r="I699" s="51"/>
      <c r="J699" s="52">
        <f>J700</f>
        <v>552.4</v>
      </c>
      <c r="K699" s="52">
        <f>K700</f>
        <v>552.4</v>
      </c>
    </row>
    <row r="700" spans="1:11" s="48" customFormat="1" ht="11.25" hidden="1">
      <c r="A700" s="15"/>
      <c r="B700" s="125" t="s">
        <v>227</v>
      </c>
      <c r="C700" s="126"/>
      <c r="D700" s="127"/>
      <c r="E700" s="58"/>
      <c r="F700" s="51"/>
      <c r="G700" s="51"/>
      <c r="H700" s="51" t="s">
        <v>236</v>
      </c>
      <c r="I700" s="51" t="s">
        <v>233</v>
      </c>
      <c r="J700" s="52">
        <f>J701</f>
        <v>552.4</v>
      </c>
      <c r="K700" s="52">
        <f>K701</f>
        <v>552.4</v>
      </c>
    </row>
    <row r="701" spans="1:11" s="48" customFormat="1" ht="11.25" hidden="1">
      <c r="A701" s="15"/>
      <c r="B701" s="125" t="s">
        <v>224</v>
      </c>
      <c r="C701" s="126"/>
      <c r="D701" s="127"/>
      <c r="E701" s="58"/>
      <c r="F701" s="51"/>
      <c r="G701" s="51"/>
      <c r="H701" s="51" t="s">
        <v>236</v>
      </c>
      <c r="I701" s="51" t="s">
        <v>225</v>
      </c>
      <c r="J701" s="52">
        <v>552.4</v>
      </c>
      <c r="K701" s="52">
        <v>552.4</v>
      </c>
    </row>
    <row r="702" spans="1:11" s="48" customFormat="1" ht="11.25" hidden="1">
      <c r="A702" s="15"/>
      <c r="B702" s="190" t="s">
        <v>237</v>
      </c>
      <c r="C702" s="191"/>
      <c r="D702" s="192"/>
      <c r="E702" s="58"/>
      <c r="F702" s="51"/>
      <c r="G702" s="51"/>
      <c r="H702" s="51" t="s">
        <v>238</v>
      </c>
      <c r="I702" s="51"/>
      <c r="J702" s="52">
        <f>J703</f>
        <v>0</v>
      </c>
      <c r="K702" s="52">
        <f>K703</f>
        <v>0</v>
      </c>
    </row>
    <row r="703" spans="1:11" s="48" customFormat="1" ht="25.5" customHeight="1" hidden="1">
      <c r="A703" s="15"/>
      <c r="B703" s="125" t="s">
        <v>227</v>
      </c>
      <c r="C703" s="126"/>
      <c r="D703" s="127"/>
      <c r="E703" s="58"/>
      <c r="F703" s="51"/>
      <c r="G703" s="51"/>
      <c r="H703" s="51" t="s">
        <v>238</v>
      </c>
      <c r="I703" s="51" t="s">
        <v>233</v>
      </c>
      <c r="J703" s="52">
        <f>J704</f>
        <v>0</v>
      </c>
      <c r="K703" s="52">
        <f>K704</f>
        <v>0</v>
      </c>
    </row>
    <row r="704" spans="1:11" s="48" customFormat="1" ht="18" customHeight="1" hidden="1">
      <c r="A704" s="15"/>
      <c r="B704" s="125" t="s">
        <v>224</v>
      </c>
      <c r="C704" s="126"/>
      <c r="D704" s="127"/>
      <c r="E704" s="58"/>
      <c r="F704" s="51"/>
      <c r="G704" s="51"/>
      <c r="H704" s="51" t="s">
        <v>238</v>
      </c>
      <c r="I704" s="51" t="s">
        <v>225</v>
      </c>
      <c r="J704" s="52">
        <v>0</v>
      </c>
      <c r="K704" s="52">
        <v>0</v>
      </c>
    </row>
    <row r="705" spans="1:12" s="48" customFormat="1" ht="42" customHeight="1" hidden="1">
      <c r="A705" s="15"/>
      <c r="B705" s="125" t="s">
        <v>439</v>
      </c>
      <c r="C705" s="126"/>
      <c r="D705" s="127"/>
      <c r="E705" s="58"/>
      <c r="F705" s="51"/>
      <c r="G705" s="51"/>
      <c r="H705" s="51" t="s">
        <v>440</v>
      </c>
      <c r="I705" s="51"/>
      <c r="J705" s="52">
        <f>J706</f>
        <v>0</v>
      </c>
      <c r="K705" s="52">
        <f>K706</f>
        <v>0</v>
      </c>
      <c r="L705" s="47"/>
    </row>
    <row r="706" spans="1:12" s="48" customFormat="1" ht="23.25" customHeight="1" hidden="1">
      <c r="A706" s="15"/>
      <c r="B706" s="125" t="s">
        <v>227</v>
      </c>
      <c r="C706" s="126"/>
      <c r="D706" s="127"/>
      <c r="E706" s="58"/>
      <c r="F706" s="51"/>
      <c r="G706" s="51"/>
      <c r="H706" s="51" t="s">
        <v>440</v>
      </c>
      <c r="I706" s="51" t="s">
        <v>233</v>
      </c>
      <c r="J706" s="52">
        <f>J707</f>
        <v>0</v>
      </c>
      <c r="K706" s="52">
        <f>K707</f>
        <v>0</v>
      </c>
      <c r="L706" s="47"/>
    </row>
    <row r="707" spans="1:12" s="48" customFormat="1" ht="11.25" customHeight="1" hidden="1">
      <c r="A707" s="15"/>
      <c r="B707" s="125" t="s">
        <v>224</v>
      </c>
      <c r="C707" s="126"/>
      <c r="D707" s="127"/>
      <c r="E707" s="58"/>
      <c r="F707" s="51"/>
      <c r="G707" s="51"/>
      <c r="H707" s="51" t="s">
        <v>440</v>
      </c>
      <c r="I707" s="51" t="s">
        <v>225</v>
      </c>
      <c r="J707" s="52">
        <v>0</v>
      </c>
      <c r="K707" s="52">
        <v>0</v>
      </c>
      <c r="L707" s="47"/>
    </row>
    <row r="708" spans="1:11" s="48" customFormat="1" ht="50.25" customHeight="1" hidden="1">
      <c r="A708" s="15"/>
      <c r="B708" s="125" t="s">
        <v>434</v>
      </c>
      <c r="C708" s="126"/>
      <c r="D708" s="127"/>
      <c r="E708" s="58"/>
      <c r="F708" s="39"/>
      <c r="G708" s="39"/>
      <c r="H708" s="83">
        <v>5600250180</v>
      </c>
      <c r="I708" s="54"/>
      <c r="J708" s="55">
        <f>J709</f>
        <v>0</v>
      </c>
      <c r="K708" s="55">
        <f>K709</f>
        <v>0</v>
      </c>
    </row>
    <row r="709" spans="1:11" s="48" customFormat="1" ht="20.25" customHeight="1" hidden="1">
      <c r="A709" s="15"/>
      <c r="B709" s="125" t="s">
        <v>221</v>
      </c>
      <c r="C709" s="126"/>
      <c r="D709" s="127"/>
      <c r="E709" s="58"/>
      <c r="F709" s="39"/>
      <c r="G709" s="39"/>
      <c r="H709" s="84">
        <v>5600250180</v>
      </c>
      <c r="I709" s="51" t="s">
        <v>201</v>
      </c>
      <c r="J709" s="55">
        <f>J710</f>
        <v>0</v>
      </c>
      <c r="K709" s="55">
        <f>K710</f>
        <v>0</v>
      </c>
    </row>
    <row r="710" spans="1:11" s="48" customFormat="1" ht="26.25" customHeight="1" hidden="1">
      <c r="A710" s="15"/>
      <c r="B710" s="125" t="s">
        <v>432</v>
      </c>
      <c r="C710" s="126"/>
      <c r="D710" s="127"/>
      <c r="E710" s="58"/>
      <c r="F710" s="39"/>
      <c r="G710" s="39"/>
      <c r="H710" s="84">
        <v>5600250180</v>
      </c>
      <c r="I710" s="51" t="s">
        <v>239</v>
      </c>
      <c r="J710" s="55">
        <v>0</v>
      </c>
      <c r="K710" s="55">
        <v>0</v>
      </c>
    </row>
    <row r="711" spans="1:12" s="48" customFormat="1" ht="42.75" customHeight="1" hidden="1">
      <c r="A711" s="15"/>
      <c r="B711" s="125" t="s">
        <v>437</v>
      </c>
      <c r="C711" s="126"/>
      <c r="D711" s="127"/>
      <c r="E711" s="58"/>
      <c r="F711" s="39"/>
      <c r="G711" s="39"/>
      <c r="H711" s="51" t="s">
        <v>438</v>
      </c>
      <c r="I711" s="51"/>
      <c r="J711" s="52">
        <f>J712</f>
        <v>0</v>
      </c>
      <c r="K711" s="52">
        <f>K712</f>
        <v>0</v>
      </c>
      <c r="L711" s="47"/>
    </row>
    <row r="712" spans="1:12" s="48" customFormat="1" ht="27" customHeight="1" hidden="1">
      <c r="A712" s="15"/>
      <c r="B712" s="125" t="s">
        <v>227</v>
      </c>
      <c r="C712" s="126"/>
      <c r="D712" s="127"/>
      <c r="E712" s="58"/>
      <c r="F712" s="39"/>
      <c r="G712" s="39"/>
      <c r="H712" s="51" t="s">
        <v>438</v>
      </c>
      <c r="I712" s="51" t="s">
        <v>233</v>
      </c>
      <c r="J712" s="52">
        <f>J713</f>
        <v>0</v>
      </c>
      <c r="K712" s="52">
        <f>K713</f>
        <v>0</v>
      </c>
      <c r="L712" s="47"/>
    </row>
    <row r="713" spans="1:12" s="48" customFormat="1" ht="27" customHeight="1" hidden="1">
      <c r="A713" s="15"/>
      <c r="B713" s="125" t="s">
        <v>224</v>
      </c>
      <c r="C713" s="126"/>
      <c r="D713" s="127"/>
      <c r="E713" s="58"/>
      <c r="F713" s="39"/>
      <c r="G713" s="39"/>
      <c r="H713" s="51" t="s">
        <v>438</v>
      </c>
      <c r="I713" s="51" t="s">
        <v>225</v>
      </c>
      <c r="J713" s="52">
        <v>0</v>
      </c>
      <c r="K713" s="52">
        <v>0</v>
      </c>
      <c r="L713" s="47"/>
    </row>
    <row r="714" spans="1:11" s="48" customFormat="1" ht="39" customHeight="1" hidden="1">
      <c r="A714" s="15"/>
      <c r="B714" s="125" t="s">
        <v>479</v>
      </c>
      <c r="C714" s="126"/>
      <c r="D714" s="127"/>
      <c r="E714" s="58"/>
      <c r="F714" s="39"/>
      <c r="G714" s="39"/>
      <c r="H714" s="54" t="s">
        <v>433</v>
      </c>
      <c r="I714" s="51"/>
      <c r="J714" s="67">
        <f>J715</f>
        <v>0</v>
      </c>
      <c r="K714" s="67">
        <f>K715</f>
        <v>0</v>
      </c>
    </row>
    <row r="715" spans="1:11" s="48" customFormat="1" ht="17.25" customHeight="1" hidden="1">
      <c r="A715" s="15"/>
      <c r="B715" s="125" t="s">
        <v>221</v>
      </c>
      <c r="C715" s="126"/>
      <c r="D715" s="127"/>
      <c r="E715" s="58"/>
      <c r="F715" s="39"/>
      <c r="G715" s="39"/>
      <c r="H715" s="54" t="s">
        <v>433</v>
      </c>
      <c r="I715" s="51" t="s">
        <v>201</v>
      </c>
      <c r="J715" s="67">
        <f>J716</f>
        <v>0</v>
      </c>
      <c r="K715" s="67">
        <f>K716</f>
        <v>0</v>
      </c>
    </row>
    <row r="716" spans="1:11" s="48" customFormat="1" ht="27" customHeight="1" hidden="1">
      <c r="A716" s="15"/>
      <c r="B716" s="125" t="s">
        <v>432</v>
      </c>
      <c r="C716" s="126"/>
      <c r="D716" s="127"/>
      <c r="E716" s="58"/>
      <c r="F716" s="39"/>
      <c r="G716" s="39"/>
      <c r="H716" s="54" t="s">
        <v>433</v>
      </c>
      <c r="I716" s="51" t="s">
        <v>239</v>
      </c>
      <c r="J716" s="67">
        <v>0</v>
      </c>
      <c r="K716" s="67">
        <v>0</v>
      </c>
    </row>
    <row r="717" spans="1:11" s="48" customFormat="1" ht="27" customHeight="1" hidden="1">
      <c r="A717" s="15"/>
      <c r="B717" s="125" t="s">
        <v>443</v>
      </c>
      <c r="C717" s="126"/>
      <c r="D717" s="127"/>
      <c r="E717" s="58"/>
      <c r="F717" s="39"/>
      <c r="G717" s="39"/>
      <c r="H717" s="51" t="s">
        <v>444</v>
      </c>
      <c r="I717" s="51"/>
      <c r="J717" s="52">
        <f>J718</f>
        <v>9758</v>
      </c>
      <c r="K717" s="52">
        <f>K718</f>
        <v>9758</v>
      </c>
    </row>
    <row r="718" spans="1:11" s="48" customFormat="1" ht="19.5" customHeight="1" hidden="1">
      <c r="A718" s="15"/>
      <c r="B718" s="125" t="s">
        <v>189</v>
      </c>
      <c r="C718" s="126"/>
      <c r="D718" s="127"/>
      <c r="E718" s="58"/>
      <c r="F718" s="39"/>
      <c r="G718" s="39"/>
      <c r="H718" s="51" t="s">
        <v>444</v>
      </c>
      <c r="I718" s="51" t="s">
        <v>26</v>
      </c>
      <c r="J718" s="52">
        <f>J719</f>
        <v>9758</v>
      </c>
      <c r="K718" s="52">
        <f>K719</f>
        <v>9758</v>
      </c>
    </row>
    <row r="719" spans="1:11" s="48" customFormat="1" ht="13.5" customHeight="1" hidden="1">
      <c r="A719" s="15"/>
      <c r="B719" s="125" t="s">
        <v>442</v>
      </c>
      <c r="C719" s="126"/>
      <c r="D719" s="127"/>
      <c r="E719" s="58"/>
      <c r="F719" s="39"/>
      <c r="G719" s="39"/>
      <c r="H719" s="51" t="s">
        <v>444</v>
      </c>
      <c r="I719" s="51" t="s">
        <v>273</v>
      </c>
      <c r="J719" s="52">
        <v>9758</v>
      </c>
      <c r="K719" s="52">
        <v>9758</v>
      </c>
    </row>
    <row r="720" spans="1:11" s="48" customFormat="1" ht="42" customHeight="1" hidden="1">
      <c r="A720" s="15"/>
      <c r="B720" s="125" t="s">
        <v>441</v>
      </c>
      <c r="C720" s="126"/>
      <c r="D720" s="127"/>
      <c r="E720" s="58"/>
      <c r="F720" s="39"/>
      <c r="G720" s="39"/>
      <c r="H720" s="51" t="s">
        <v>445</v>
      </c>
      <c r="I720" s="51"/>
      <c r="J720" s="52">
        <f>J721</f>
        <v>0</v>
      </c>
      <c r="K720" s="52">
        <f>K721</f>
        <v>0</v>
      </c>
    </row>
    <row r="721" spans="1:11" s="48" customFormat="1" ht="12.75" customHeight="1" hidden="1">
      <c r="A721" s="15"/>
      <c r="B721" s="125" t="s">
        <v>189</v>
      </c>
      <c r="C721" s="126"/>
      <c r="D721" s="127"/>
      <c r="E721" s="58"/>
      <c r="F721" s="39"/>
      <c r="G721" s="39"/>
      <c r="H721" s="51" t="s">
        <v>445</v>
      </c>
      <c r="I721" s="51" t="s">
        <v>26</v>
      </c>
      <c r="J721" s="52">
        <f>J722</f>
        <v>0</v>
      </c>
      <c r="K721" s="52">
        <f>K722</f>
        <v>0</v>
      </c>
    </row>
    <row r="722" spans="1:11" s="48" customFormat="1" ht="14.25" customHeight="1" hidden="1">
      <c r="A722" s="15"/>
      <c r="B722" s="125" t="s">
        <v>442</v>
      </c>
      <c r="C722" s="126"/>
      <c r="D722" s="127"/>
      <c r="E722" s="58"/>
      <c r="F722" s="39"/>
      <c r="G722" s="39"/>
      <c r="H722" s="51" t="s">
        <v>445</v>
      </c>
      <c r="I722" s="51" t="s">
        <v>273</v>
      </c>
      <c r="J722" s="52">
        <v>0</v>
      </c>
      <c r="K722" s="52">
        <v>0</v>
      </c>
    </row>
    <row r="723" spans="1:11" s="48" customFormat="1" ht="48" customHeight="1" hidden="1">
      <c r="A723" s="15"/>
      <c r="B723" s="125" t="s">
        <v>435</v>
      </c>
      <c r="C723" s="126"/>
      <c r="D723" s="127"/>
      <c r="E723" s="58"/>
      <c r="F723" s="39"/>
      <c r="G723" s="39"/>
      <c r="H723" s="51" t="s">
        <v>436</v>
      </c>
      <c r="I723" s="51"/>
      <c r="J723" s="52">
        <f>J724</f>
        <v>0</v>
      </c>
      <c r="K723" s="52">
        <f>K724</f>
        <v>0</v>
      </c>
    </row>
    <row r="724" spans="1:11" s="48" customFormat="1" ht="27" customHeight="1" hidden="1">
      <c r="A724" s="15"/>
      <c r="B724" s="125" t="s">
        <v>227</v>
      </c>
      <c r="C724" s="126"/>
      <c r="D724" s="127"/>
      <c r="E724" s="58"/>
      <c r="F724" s="39"/>
      <c r="G724" s="39"/>
      <c r="H724" s="51" t="s">
        <v>436</v>
      </c>
      <c r="I724" s="51" t="s">
        <v>233</v>
      </c>
      <c r="J724" s="52">
        <f>J725</f>
        <v>0</v>
      </c>
      <c r="K724" s="52">
        <f>K725</f>
        <v>0</v>
      </c>
    </row>
    <row r="725" spans="1:11" s="48" customFormat="1" ht="27" customHeight="1" hidden="1">
      <c r="A725" s="15"/>
      <c r="B725" s="125" t="s">
        <v>224</v>
      </c>
      <c r="C725" s="126"/>
      <c r="D725" s="127"/>
      <c r="E725" s="58"/>
      <c r="F725" s="39"/>
      <c r="G725" s="39"/>
      <c r="H725" s="51" t="s">
        <v>436</v>
      </c>
      <c r="I725" s="51" t="s">
        <v>225</v>
      </c>
      <c r="J725" s="52">
        <v>0</v>
      </c>
      <c r="K725" s="52">
        <v>0</v>
      </c>
    </row>
    <row r="726" spans="1:11" s="48" customFormat="1" ht="42" customHeight="1" hidden="1">
      <c r="A726" s="15"/>
      <c r="B726" s="125" t="s">
        <v>431</v>
      </c>
      <c r="C726" s="126"/>
      <c r="D726" s="127"/>
      <c r="E726" s="58"/>
      <c r="F726" s="39"/>
      <c r="G726" s="39"/>
      <c r="H726" s="51" t="s">
        <v>430</v>
      </c>
      <c r="I726" s="39"/>
      <c r="J726" s="53">
        <f>J727</f>
        <v>0</v>
      </c>
      <c r="K726" s="53">
        <f>K727</f>
        <v>0</v>
      </c>
    </row>
    <row r="727" spans="1:11" s="48" customFormat="1" ht="17.25" customHeight="1" hidden="1">
      <c r="A727" s="15"/>
      <c r="B727" s="125" t="s">
        <v>221</v>
      </c>
      <c r="C727" s="126"/>
      <c r="D727" s="127"/>
      <c r="E727" s="58"/>
      <c r="F727" s="51"/>
      <c r="G727" s="51"/>
      <c r="H727" s="51" t="s">
        <v>430</v>
      </c>
      <c r="I727" s="51" t="s">
        <v>201</v>
      </c>
      <c r="J727" s="53">
        <f>J728</f>
        <v>0</v>
      </c>
      <c r="K727" s="53">
        <f>K728</f>
        <v>0</v>
      </c>
    </row>
    <row r="728" spans="1:11" s="48" customFormat="1" ht="26.25" customHeight="1" hidden="1">
      <c r="A728" s="15"/>
      <c r="B728" s="125" t="s">
        <v>432</v>
      </c>
      <c r="C728" s="126"/>
      <c r="D728" s="127"/>
      <c r="E728" s="58"/>
      <c r="F728" s="51"/>
      <c r="G728" s="51"/>
      <c r="H728" s="51" t="s">
        <v>430</v>
      </c>
      <c r="I728" s="51" t="s">
        <v>239</v>
      </c>
      <c r="J728" s="53">
        <v>0</v>
      </c>
      <c r="K728" s="53">
        <v>0</v>
      </c>
    </row>
    <row r="729" spans="1:11" s="48" customFormat="1" ht="39" customHeight="1" hidden="1">
      <c r="A729" s="15"/>
      <c r="B729" s="193" t="s">
        <v>228</v>
      </c>
      <c r="C729" s="194"/>
      <c r="D729" s="195"/>
      <c r="E729" s="58"/>
      <c r="F729" s="39"/>
      <c r="G729" s="39"/>
      <c r="H729" s="39" t="s">
        <v>406</v>
      </c>
      <c r="I729" s="39"/>
      <c r="J729" s="40">
        <f>J733+J730</f>
        <v>0</v>
      </c>
      <c r="K729" s="40">
        <f>K733+K730</f>
        <v>0</v>
      </c>
    </row>
    <row r="730" spans="1:11" s="48" customFormat="1" ht="30" customHeight="1" hidden="1">
      <c r="A730" s="15"/>
      <c r="B730" s="190" t="s">
        <v>468</v>
      </c>
      <c r="C730" s="191"/>
      <c r="D730" s="192"/>
      <c r="E730" s="57"/>
      <c r="F730" s="51"/>
      <c r="G730" s="51"/>
      <c r="H730" s="51" t="s">
        <v>469</v>
      </c>
      <c r="I730" s="51"/>
      <c r="J730" s="67">
        <f>J731</f>
        <v>0</v>
      </c>
      <c r="K730" s="67">
        <f>K731</f>
        <v>0</v>
      </c>
    </row>
    <row r="731" spans="1:11" s="48" customFormat="1" ht="28.5" customHeight="1" hidden="1">
      <c r="A731" s="15"/>
      <c r="B731" s="125" t="s">
        <v>192</v>
      </c>
      <c r="C731" s="126"/>
      <c r="D731" s="127"/>
      <c r="E731" s="57"/>
      <c r="F731" s="51"/>
      <c r="G731" s="51"/>
      <c r="H731" s="51" t="s">
        <v>469</v>
      </c>
      <c r="I731" s="51" t="s">
        <v>194</v>
      </c>
      <c r="J731" s="67">
        <f>J732</f>
        <v>0</v>
      </c>
      <c r="K731" s="67">
        <f>K732</f>
        <v>0</v>
      </c>
    </row>
    <row r="732" spans="1:11" s="48" customFormat="1" ht="26.25" customHeight="1" hidden="1">
      <c r="A732" s="15"/>
      <c r="B732" s="125" t="s">
        <v>193</v>
      </c>
      <c r="C732" s="126"/>
      <c r="D732" s="127"/>
      <c r="E732" s="57"/>
      <c r="F732" s="51"/>
      <c r="G732" s="51"/>
      <c r="H732" s="51" t="s">
        <v>469</v>
      </c>
      <c r="I732" s="51" t="s">
        <v>195</v>
      </c>
      <c r="J732" s="67">
        <v>0</v>
      </c>
      <c r="K732" s="67">
        <v>0</v>
      </c>
    </row>
    <row r="733" spans="1:11" s="48" customFormat="1" ht="30.75" customHeight="1" hidden="1">
      <c r="A733" s="15"/>
      <c r="B733" s="125" t="s">
        <v>427</v>
      </c>
      <c r="C733" s="126"/>
      <c r="D733" s="127"/>
      <c r="E733" s="58"/>
      <c r="F733" s="39"/>
      <c r="G733" s="39"/>
      <c r="H733" s="51" t="s">
        <v>475</v>
      </c>
      <c r="I733" s="51"/>
      <c r="J733" s="67">
        <f>J734</f>
        <v>0</v>
      </c>
      <c r="K733" s="67">
        <f>K734</f>
        <v>0</v>
      </c>
    </row>
    <row r="734" spans="1:11" s="48" customFormat="1" ht="27" customHeight="1" hidden="1">
      <c r="A734" s="15"/>
      <c r="B734" s="125" t="s">
        <v>192</v>
      </c>
      <c r="C734" s="126"/>
      <c r="D734" s="127"/>
      <c r="E734" s="58"/>
      <c r="F734" s="39"/>
      <c r="G734" s="39"/>
      <c r="H734" s="51" t="s">
        <v>475</v>
      </c>
      <c r="I734" s="51" t="s">
        <v>194</v>
      </c>
      <c r="J734" s="67">
        <f>J735</f>
        <v>0</v>
      </c>
      <c r="K734" s="67">
        <f>K735</f>
        <v>0</v>
      </c>
    </row>
    <row r="735" spans="1:11" s="48" customFormat="1" ht="27" customHeight="1" hidden="1">
      <c r="A735" s="15"/>
      <c r="B735" s="125" t="s">
        <v>193</v>
      </c>
      <c r="C735" s="126"/>
      <c r="D735" s="127"/>
      <c r="E735" s="58"/>
      <c r="F735" s="39"/>
      <c r="G735" s="39"/>
      <c r="H735" s="51" t="s">
        <v>475</v>
      </c>
      <c r="I735" s="51" t="s">
        <v>195</v>
      </c>
      <c r="J735" s="67">
        <v>0</v>
      </c>
      <c r="K735" s="67">
        <v>0</v>
      </c>
    </row>
    <row r="736" spans="1:11" s="48" customFormat="1" ht="29.25" customHeight="1" hidden="1">
      <c r="A736" s="15"/>
      <c r="B736" s="142" t="s">
        <v>413</v>
      </c>
      <c r="C736" s="143"/>
      <c r="D736" s="144"/>
      <c r="E736" s="58"/>
      <c r="F736" s="51"/>
      <c r="G736" s="51"/>
      <c r="H736" s="51" t="s">
        <v>414</v>
      </c>
      <c r="I736" s="51"/>
      <c r="J736" s="52">
        <f>J743+J737+J740</f>
        <v>0</v>
      </c>
      <c r="K736" s="52">
        <f>K743+K737+K740</f>
        <v>0</v>
      </c>
    </row>
    <row r="737" spans="1:11" s="48" customFormat="1" ht="29.25" customHeight="1" hidden="1">
      <c r="A737" s="15"/>
      <c r="B737" s="125" t="s">
        <v>460</v>
      </c>
      <c r="C737" s="126"/>
      <c r="D737" s="127"/>
      <c r="E737" s="58"/>
      <c r="F737" s="51"/>
      <c r="G737" s="51"/>
      <c r="H737" s="51" t="s">
        <v>462</v>
      </c>
      <c r="I737" s="51"/>
      <c r="J737" s="52">
        <f>J738</f>
        <v>0</v>
      </c>
      <c r="K737" s="52">
        <f>K738</f>
        <v>0</v>
      </c>
    </row>
    <row r="738" spans="1:11" s="48" customFormat="1" ht="29.25" customHeight="1" hidden="1">
      <c r="A738" s="15"/>
      <c r="B738" s="125" t="s">
        <v>221</v>
      </c>
      <c r="C738" s="126"/>
      <c r="D738" s="127"/>
      <c r="E738" s="58"/>
      <c r="F738" s="51"/>
      <c r="G738" s="51"/>
      <c r="H738" s="51" t="s">
        <v>462</v>
      </c>
      <c r="I738" s="51" t="s">
        <v>201</v>
      </c>
      <c r="J738" s="52">
        <f>J739</f>
        <v>0</v>
      </c>
      <c r="K738" s="52">
        <f>K739</f>
        <v>0</v>
      </c>
    </row>
    <row r="739" spans="1:11" s="48" customFormat="1" ht="29.25" customHeight="1" hidden="1">
      <c r="A739" s="15"/>
      <c r="B739" s="125" t="s">
        <v>432</v>
      </c>
      <c r="C739" s="126"/>
      <c r="D739" s="127"/>
      <c r="E739" s="58"/>
      <c r="F739" s="51"/>
      <c r="G739" s="51"/>
      <c r="H739" s="51" t="s">
        <v>462</v>
      </c>
      <c r="I739" s="51" t="s">
        <v>239</v>
      </c>
      <c r="J739" s="52">
        <v>0</v>
      </c>
      <c r="K739" s="52">
        <v>0</v>
      </c>
    </row>
    <row r="740" spans="1:11" s="48" customFormat="1" ht="39" customHeight="1" hidden="1">
      <c r="A740" s="15"/>
      <c r="B740" s="125" t="s">
        <v>461</v>
      </c>
      <c r="C740" s="126"/>
      <c r="D740" s="127"/>
      <c r="E740" s="58"/>
      <c r="F740" s="51"/>
      <c r="G740" s="51"/>
      <c r="H740" s="51" t="s">
        <v>463</v>
      </c>
      <c r="I740" s="51"/>
      <c r="J740" s="52">
        <f>J741</f>
        <v>0</v>
      </c>
      <c r="K740" s="52">
        <f>K741</f>
        <v>0</v>
      </c>
    </row>
    <row r="741" spans="1:11" s="48" customFormat="1" ht="29.25" customHeight="1" hidden="1">
      <c r="A741" s="15"/>
      <c r="B741" s="125" t="s">
        <v>221</v>
      </c>
      <c r="C741" s="126"/>
      <c r="D741" s="127"/>
      <c r="E741" s="58"/>
      <c r="F741" s="51"/>
      <c r="G741" s="51"/>
      <c r="H741" s="51" t="s">
        <v>463</v>
      </c>
      <c r="I741" s="51" t="s">
        <v>201</v>
      </c>
      <c r="J741" s="52">
        <f>J742</f>
        <v>0</v>
      </c>
      <c r="K741" s="52">
        <f>K742</f>
        <v>0</v>
      </c>
    </row>
    <row r="742" spans="1:11" s="48" customFormat="1" ht="29.25" customHeight="1" hidden="1">
      <c r="A742" s="15"/>
      <c r="B742" s="125" t="s">
        <v>432</v>
      </c>
      <c r="C742" s="126"/>
      <c r="D742" s="127"/>
      <c r="E742" s="58"/>
      <c r="F742" s="51"/>
      <c r="G742" s="51"/>
      <c r="H742" s="51" t="s">
        <v>463</v>
      </c>
      <c r="I742" s="51" t="s">
        <v>239</v>
      </c>
      <c r="J742" s="52">
        <v>0</v>
      </c>
      <c r="K742" s="52">
        <v>0</v>
      </c>
    </row>
    <row r="743" spans="1:11" s="48" customFormat="1" ht="46.5" customHeight="1" hidden="1">
      <c r="A743" s="15"/>
      <c r="B743" s="131" t="s">
        <v>451</v>
      </c>
      <c r="C743" s="132"/>
      <c r="D743" s="133"/>
      <c r="E743" s="58"/>
      <c r="F743" s="51"/>
      <c r="G743" s="51"/>
      <c r="H743" s="51" t="s">
        <v>452</v>
      </c>
      <c r="I743" s="51"/>
      <c r="J743" s="52">
        <f>J744</f>
        <v>0</v>
      </c>
      <c r="K743" s="52">
        <f>K744</f>
        <v>0</v>
      </c>
    </row>
    <row r="744" spans="1:11" s="48" customFormat="1" ht="29.25" customHeight="1" hidden="1">
      <c r="A744" s="15"/>
      <c r="B744" s="125" t="s">
        <v>221</v>
      </c>
      <c r="C744" s="126"/>
      <c r="D744" s="127"/>
      <c r="E744" s="58"/>
      <c r="F744" s="51"/>
      <c r="G744" s="51"/>
      <c r="H744" s="51" t="s">
        <v>452</v>
      </c>
      <c r="I744" s="51" t="s">
        <v>201</v>
      </c>
      <c r="J744" s="52">
        <f>J745</f>
        <v>0</v>
      </c>
      <c r="K744" s="52">
        <f>K745</f>
        <v>0</v>
      </c>
    </row>
    <row r="745" spans="1:11" s="48" customFormat="1" ht="29.25" customHeight="1" hidden="1">
      <c r="A745" s="15"/>
      <c r="B745" s="125" t="s">
        <v>432</v>
      </c>
      <c r="C745" s="126"/>
      <c r="D745" s="127"/>
      <c r="E745" s="58"/>
      <c r="F745" s="51"/>
      <c r="G745" s="51"/>
      <c r="H745" s="51" t="s">
        <v>452</v>
      </c>
      <c r="I745" s="51" t="s">
        <v>239</v>
      </c>
      <c r="J745" s="52">
        <v>0</v>
      </c>
      <c r="K745" s="52">
        <v>0</v>
      </c>
    </row>
    <row r="746" spans="1:11" s="48" customFormat="1" ht="33.75" customHeight="1" hidden="1">
      <c r="A746" s="15"/>
      <c r="B746" s="134" t="s">
        <v>616</v>
      </c>
      <c r="C746" s="135"/>
      <c r="D746" s="136"/>
      <c r="E746" s="58"/>
      <c r="F746" s="51"/>
      <c r="G746" s="51"/>
      <c r="H746" s="51" t="s">
        <v>405</v>
      </c>
      <c r="I746" s="51"/>
      <c r="J746" s="52">
        <f>J747+J749</f>
        <v>0</v>
      </c>
      <c r="K746" s="52">
        <f>K747+K749</f>
        <v>0</v>
      </c>
    </row>
    <row r="747" spans="1:11" s="48" customFormat="1" ht="33.75" customHeight="1" hidden="1">
      <c r="A747" s="15"/>
      <c r="B747" s="125" t="s">
        <v>617</v>
      </c>
      <c r="C747" s="126"/>
      <c r="D747" s="127"/>
      <c r="E747" s="58"/>
      <c r="F747" s="51"/>
      <c r="G747" s="51"/>
      <c r="H747" s="51" t="s">
        <v>619</v>
      </c>
      <c r="I747" s="51"/>
      <c r="J747" s="52">
        <f>J748</f>
        <v>0</v>
      </c>
      <c r="K747" s="52">
        <f>K748</f>
        <v>0</v>
      </c>
    </row>
    <row r="748" spans="1:11" s="48" customFormat="1" ht="29.25" customHeight="1" hidden="1">
      <c r="A748" s="15"/>
      <c r="B748" s="125" t="s">
        <v>618</v>
      </c>
      <c r="C748" s="126"/>
      <c r="D748" s="127"/>
      <c r="E748" s="58"/>
      <c r="F748" s="51"/>
      <c r="G748" s="51"/>
      <c r="H748" s="51" t="s">
        <v>619</v>
      </c>
      <c r="I748" s="51" t="s">
        <v>273</v>
      </c>
      <c r="J748" s="52">
        <v>0</v>
      </c>
      <c r="K748" s="52">
        <v>0</v>
      </c>
    </row>
    <row r="749" spans="1:11" s="48" customFormat="1" ht="45" customHeight="1" hidden="1">
      <c r="A749" s="15"/>
      <c r="B749" s="125" t="s">
        <v>620</v>
      </c>
      <c r="C749" s="126"/>
      <c r="D749" s="127"/>
      <c r="E749" s="58"/>
      <c r="F749" s="51"/>
      <c r="G749" s="51"/>
      <c r="H749" s="54" t="s">
        <v>621</v>
      </c>
      <c r="I749" s="51"/>
      <c r="J749" s="52">
        <f>J750</f>
        <v>0</v>
      </c>
      <c r="K749" s="52">
        <f>K750</f>
        <v>0</v>
      </c>
    </row>
    <row r="750" spans="1:11" s="48" customFormat="1" ht="29.25" customHeight="1" hidden="1">
      <c r="A750" s="15"/>
      <c r="B750" s="125" t="s">
        <v>221</v>
      </c>
      <c r="C750" s="126"/>
      <c r="D750" s="127"/>
      <c r="E750" s="58"/>
      <c r="F750" s="51"/>
      <c r="G750" s="51"/>
      <c r="H750" s="54" t="s">
        <v>621</v>
      </c>
      <c r="I750" s="51" t="s">
        <v>201</v>
      </c>
      <c r="J750" s="52">
        <f>J751</f>
        <v>0</v>
      </c>
      <c r="K750" s="52">
        <f>K751</f>
        <v>0</v>
      </c>
    </row>
    <row r="751" spans="1:11" s="48" customFormat="1" ht="29.25" customHeight="1" hidden="1">
      <c r="A751" s="15"/>
      <c r="B751" s="125" t="s">
        <v>432</v>
      </c>
      <c r="C751" s="126"/>
      <c r="D751" s="127"/>
      <c r="E751" s="58"/>
      <c r="F751" s="51"/>
      <c r="G751" s="51"/>
      <c r="H751" s="54" t="s">
        <v>621</v>
      </c>
      <c r="I751" s="51" t="s">
        <v>239</v>
      </c>
      <c r="J751" s="52">
        <v>0</v>
      </c>
      <c r="K751" s="52">
        <v>0</v>
      </c>
    </row>
    <row r="752" spans="1:11" s="48" customFormat="1" ht="23.25" customHeight="1" hidden="1">
      <c r="A752" s="15"/>
      <c r="B752" s="206" t="s">
        <v>609</v>
      </c>
      <c r="C752" s="207"/>
      <c r="D752" s="208"/>
      <c r="E752" s="58"/>
      <c r="F752" s="51"/>
      <c r="G752" s="51"/>
      <c r="H752" s="51" t="s">
        <v>406</v>
      </c>
      <c r="I752" s="51"/>
      <c r="J752" s="67">
        <f>J753+J756</f>
        <v>0</v>
      </c>
      <c r="K752" s="67">
        <f>K753+K756</f>
        <v>0</v>
      </c>
    </row>
    <row r="753" spans="1:11" s="48" customFormat="1" ht="29.25" customHeight="1" hidden="1">
      <c r="A753" s="15"/>
      <c r="B753" s="116" t="s">
        <v>607</v>
      </c>
      <c r="C753" s="117"/>
      <c r="D753" s="118"/>
      <c r="E753" s="39"/>
      <c r="F753" s="51" t="s">
        <v>13</v>
      </c>
      <c r="G753" s="51" t="s">
        <v>11</v>
      </c>
      <c r="H753" s="51" t="s">
        <v>475</v>
      </c>
      <c r="I753" s="51"/>
      <c r="J753" s="67">
        <f>J754</f>
        <v>0</v>
      </c>
      <c r="K753" s="67">
        <f>K754</f>
        <v>0</v>
      </c>
    </row>
    <row r="754" spans="1:11" s="48" customFormat="1" ht="29.25" customHeight="1" hidden="1">
      <c r="A754" s="15"/>
      <c r="B754" s="125" t="s">
        <v>192</v>
      </c>
      <c r="C754" s="126"/>
      <c r="D754" s="127"/>
      <c r="E754" s="39"/>
      <c r="F754" s="51" t="s">
        <v>13</v>
      </c>
      <c r="G754" s="51" t="s">
        <v>11</v>
      </c>
      <c r="H754" s="51" t="s">
        <v>475</v>
      </c>
      <c r="I754" s="51" t="s">
        <v>194</v>
      </c>
      <c r="J754" s="67">
        <f>J755</f>
        <v>0</v>
      </c>
      <c r="K754" s="67">
        <f>K755</f>
        <v>0</v>
      </c>
    </row>
    <row r="755" spans="1:11" s="48" customFormat="1" ht="12.75" customHeight="1" hidden="1">
      <c r="A755" s="15"/>
      <c r="B755" s="125" t="s">
        <v>193</v>
      </c>
      <c r="C755" s="126"/>
      <c r="D755" s="127"/>
      <c r="E755" s="39"/>
      <c r="F755" s="51" t="s">
        <v>13</v>
      </c>
      <c r="G755" s="51" t="s">
        <v>11</v>
      </c>
      <c r="H755" s="51" t="s">
        <v>475</v>
      </c>
      <c r="I755" s="51" t="s">
        <v>195</v>
      </c>
      <c r="J755" s="67">
        <v>0</v>
      </c>
      <c r="K755" s="67">
        <v>0</v>
      </c>
    </row>
    <row r="756" spans="1:11" s="48" customFormat="1" ht="31.5" customHeight="1" hidden="1">
      <c r="A756" s="15"/>
      <c r="B756" s="206" t="s">
        <v>608</v>
      </c>
      <c r="C756" s="207"/>
      <c r="D756" s="208"/>
      <c r="E756" s="39"/>
      <c r="F756" s="51" t="s">
        <v>15</v>
      </c>
      <c r="G756" s="51" t="s">
        <v>11</v>
      </c>
      <c r="H756" s="88">
        <v>5700060570</v>
      </c>
      <c r="I756" s="51"/>
      <c r="J756" s="52">
        <f>J757</f>
        <v>0</v>
      </c>
      <c r="K756" s="52">
        <f>K757</f>
        <v>0</v>
      </c>
    </row>
    <row r="757" spans="1:11" s="48" customFormat="1" ht="0.75" customHeight="1" hidden="1">
      <c r="A757" s="15"/>
      <c r="B757" s="128" t="s">
        <v>192</v>
      </c>
      <c r="C757" s="129"/>
      <c r="D757" s="130"/>
      <c r="E757" s="39"/>
      <c r="F757" s="51" t="s">
        <v>15</v>
      </c>
      <c r="G757" s="51" t="s">
        <v>11</v>
      </c>
      <c r="H757" s="88">
        <v>5700060570</v>
      </c>
      <c r="I757" s="51" t="s">
        <v>194</v>
      </c>
      <c r="J757" s="52">
        <f>J758</f>
        <v>0</v>
      </c>
      <c r="K757" s="52">
        <f>K758</f>
        <v>0</v>
      </c>
    </row>
    <row r="758" spans="1:11" s="48" customFormat="1" ht="15.75" customHeight="1" hidden="1">
      <c r="A758" s="15"/>
      <c r="B758" s="128" t="s">
        <v>193</v>
      </c>
      <c r="C758" s="129"/>
      <c r="D758" s="130"/>
      <c r="E758" s="39"/>
      <c r="F758" s="51" t="s">
        <v>15</v>
      </c>
      <c r="G758" s="51" t="s">
        <v>11</v>
      </c>
      <c r="H758" s="88">
        <v>5700060570</v>
      </c>
      <c r="I758" s="51" t="s">
        <v>195</v>
      </c>
      <c r="J758" s="52">
        <v>0</v>
      </c>
      <c r="K758" s="52">
        <v>0</v>
      </c>
    </row>
    <row r="759" spans="1:11" s="48" customFormat="1" ht="24" customHeight="1" hidden="1">
      <c r="A759" s="15"/>
      <c r="B759" s="125" t="s">
        <v>413</v>
      </c>
      <c r="C759" s="126"/>
      <c r="D759" s="127"/>
      <c r="E759" s="58"/>
      <c r="F759" s="51"/>
      <c r="G759" s="51"/>
      <c r="H759" s="51" t="s">
        <v>414</v>
      </c>
      <c r="I759" s="51"/>
      <c r="J759" s="52">
        <f aca="true" t="shared" si="9" ref="J759:K761">J760</f>
        <v>0</v>
      </c>
      <c r="K759" s="52">
        <f t="shared" si="9"/>
        <v>0</v>
      </c>
    </row>
    <row r="760" spans="1:11" s="48" customFormat="1" ht="11.25" customHeight="1" hidden="1">
      <c r="A760" s="15"/>
      <c r="B760" s="125" t="s">
        <v>610</v>
      </c>
      <c r="C760" s="126"/>
      <c r="D760" s="127"/>
      <c r="E760" s="58"/>
      <c r="F760" s="51"/>
      <c r="G760" s="51"/>
      <c r="H760" s="51" t="s">
        <v>611</v>
      </c>
      <c r="I760" s="51"/>
      <c r="J760" s="52">
        <f t="shared" si="9"/>
        <v>0</v>
      </c>
      <c r="K760" s="52">
        <f t="shared" si="9"/>
        <v>0</v>
      </c>
    </row>
    <row r="761" spans="1:13" s="48" customFormat="1" ht="24" customHeight="1" hidden="1">
      <c r="A761" s="15"/>
      <c r="B761" s="125" t="s">
        <v>221</v>
      </c>
      <c r="C761" s="126"/>
      <c r="D761" s="127"/>
      <c r="E761" s="58"/>
      <c r="F761" s="51"/>
      <c r="G761" s="51"/>
      <c r="H761" s="51" t="s">
        <v>611</v>
      </c>
      <c r="I761" s="51" t="s">
        <v>201</v>
      </c>
      <c r="J761" s="52">
        <f t="shared" si="9"/>
        <v>0</v>
      </c>
      <c r="K761" s="52">
        <f t="shared" si="9"/>
        <v>0</v>
      </c>
      <c r="L761" s="61"/>
      <c r="M761" s="61"/>
    </row>
    <row r="762" spans="1:13" s="48" customFormat="1" ht="24" customHeight="1" hidden="1">
      <c r="A762" s="15"/>
      <c r="B762" s="125" t="s">
        <v>432</v>
      </c>
      <c r="C762" s="126"/>
      <c r="D762" s="127"/>
      <c r="E762" s="58"/>
      <c r="F762" s="51"/>
      <c r="G762" s="51"/>
      <c r="H762" s="51" t="s">
        <v>611</v>
      </c>
      <c r="I762" s="51" t="s">
        <v>239</v>
      </c>
      <c r="J762" s="52">
        <v>0</v>
      </c>
      <c r="K762" s="52">
        <v>0</v>
      </c>
      <c r="L762" s="61"/>
      <c r="M762" s="61"/>
    </row>
    <row r="763" spans="1:13" s="48" customFormat="1" ht="26.25" customHeight="1" hidden="1">
      <c r="A763" s="15"/>
      <c r="B763" s="125" t="s">
        <v>568</v>
      </c>
      <c r="C763" s="126"/>
      <c r="D763" s="127"/>
      <c r="E763" s="58"/>
      <c r="F763" s="51"/>
      <c r="G763" s="51"/>
      <c r="H763" s="51" t="s">
        <v>567</v>
      </c>
      <c r="I763" s="51"/>
      <c r="J763" s="52">
        <f>J764</f>
        <v>0</v>
      </c>
      <c r="K763" s="52">
        <f>K764</f>
        <v>0</v>
      </c>
      <c r="L763" s="61"/>
      <c r="M763" s="61"/>
    </row>
    <row r="764" spans="1:13" s="48" customFormat="1" ht="11.25" hidden="1">
      <c r="A764" s="15"/>
      <c r="B764" s="125" t="s">
        <v>185</v>
      </c>
      <c r="C764" s="126"/>
      <c r="D764" s="127"/>
      <c r="E764" s="58"/>
      <c r="F764" s="51"/>
      <c r="G764" s="51"/>
      <c r="H764" s="51" t="s">
        <v>567</v>
      </c>
      <c r="I764" s="51" t="s">
        <v>188</v>
      </c>
      <c r="J764" s="52">
        <f>J765</f>
        <v>0</v>
      </c>
      <c r="K764" s="52">
        <f>K765</f>
        <v>0</v>
      </c>
      <c r="L764" s="61"/>
      <c r="M764" s="61"/>
    </row>
    <row r="765" spans="1:13" s="48" customFormat="1" ht="24" customHeight="1" hidden="1">
      <c r="A765" s="15"/>
      <c r="B765" s="125" t="s">
        <v>183</v>
      </c>
      <c r="C765" s="126"/>
      <c r="D765" s="127"/>
      <c r="E765" s="58"/>
      <c r="F765" s="51"/>
      <c r="G765" s="51"/>
      <c r="H765" s="51" t="s">
        <v>567</v>
      </c>
      <c r="I765" s="53">
        <v>240</v>
      </c>
      <c r="J765" s="52">
        <v>0</v>
      </c>
      <c r="K765" s="52">
        <v>0</v>
      </c>
      <c r="L765" s="61"/>
      <c r="M765" s="61"/>
    </row>
    <row r="766" spans="1:13" s="48" customFormat="1" ht="29.25" customHeight="1" hidden="1">
      <c r="A766" s="15"/>
      <c r="B766" s="122" t="s">
        <v>582</v>
      </c>
      <c r="C766" s="123"/>
      <c r="D766" s="124"/>
      <c r="E766" s="58"/>
      <c r="F766" s="51"/>
      <c r="G766" s="51"/>
      <c r="H766" s="25" t="s">
        <v>573</v>
      </c>
      <c r="I766" s="51"/>
      <c r="J766" s="52">
        <f>J767</f>
        <v>0</v>
      </c>
      <c r="K766" s="52">
        <f>K767</f>
        <v>0</v>
      </c>
      <c r="L766" s="61"/>
      <c r="M766" s="61"/>
    </row>
    <row r="767" spans="1:11" s="48" customFormat="1" ht="21" customHeight="1" hidden="1">
      <c r="A767" s="15"/>
      <c r="B767" s="122" t="s">
        <v>221</v>
      </c>
      <c r="C767" s="123"/>
      <c r="D767" s="124"/>
      <c r="E767" s="58"/>
      <c r="F767" s="51"/>
      <c r="G767" s="51"/>
      <c r="H767" s="25" t="s">
        <v>573</v>
      </c>
      <c r="I767" s="51" t="s">
        <v>201</v>
      </c>
      <c r="J767" s="52">
        <f>J768</f>
        <v>0</v>
      </c>
      <c r="K767" s="52">
        <f>K768</f>
        <v>0</v>
      </c>
    </row>
    <row r="768" spans="1:11" s="48" customFormat="1" ht="19.5" customHeight="1" hidden="1">
      <c r="A768" s="15"/>
      <c r="B768" s="122" t="s">
        <v>432</v>
      </c>
      <c r="C768" s="123"/>
      <c r="D768" s="124"/>
      <c r="E768" s="58"/>
      <c r="F768" s="51"/>
      <c r="G768" s="51"/>
      <c r="H768" s="25" t="s">
        <v>573</v>
      </c>
      <c r="I768" s="51" t="s">
        <v>239</v>
      </c>
      <c r="J768" s="52">
        <v>0</v>
      </c>
      <c r="K768" s="52">
        <v>0</v>
      </c>
    </row>
    <row r="769" spans="1:11" s="48" customFormat="1" ht="21" customHeight="1">
      <c r="A769" s="15"/>
      <c r="B769" s="85" t="s">
        <v>410</v>
      </c>
      <c r="C769" s="86"/>
      <c r="D769" s="87"/>
      <c r="E769" s="63"/>
      <c r="F769" s="63"/>
      <c r="G769" s="63"/>
      <c r="H769" s="15"/>
      <c r="I769" s="62"/>
      <c r="J769" s="40">
        <f>J27+J312+J331+J437+J639+J661+J746+J752+J759+J763</f>
        <v>647039.8</v>
      </c>
      <c r="K769" s="40">
        <f>K27+K312+K331+K437+K639+K661+K746+K752+K759+K763</f>
        <v>658875.2000000001</v>
      </c>
    </row>
    <row r="770" spans="3:11" ht="12.75">
      <c r="C770" s="28"/>
      <c r="D770" s="29"/>
      <c r="E770" s="28"/>
      <c r="F770" s="28"/>
      <c r="G770" s="28"/>
      <c r="H770" s="28"/>
      <c r="I770" s="28"/>
      <c r="J770" s="28"/>
      <c r="K770" s="28"/>
    </row>
    <row r="771" spans="2:11" ht="12.75">
      <c r="B771" s="28"/>
      <c r="C771" s="28"/>
      <c r="D771" s="29"/>
      <c r="E771" s="28"/>
      <c r="F771" s="28"/>
      <c r="G771" s="28"/>
      <c r="H771" s="28"/>
      <c r="I771" s="28"/>
      <c r="J771" s="28"/>
      <c r="K771" s="28"/>
    </row>
    <row r="772" ht="12.75">
      <c r="B772" s="28"/>
    </row>
  </sheetData>
  <sheetProtection/>
  <mergeCells count="748">
    <mergeCell ref="B466:D466"/>
    <mergeCell ref="B748:D748"/>
    <mergeCell ref="B749:D749"/>
    <mergeCell ref="B494:D494"/>
    <mergeCell ref="B501:D501"/>
    <mergeCell ref="B544:D544"/>
    <mergeCell ref="B545:D545"/>
    <mergeCell ref="B746:D746"/>
    <mergeCell ref="B747:D747"/>
    <mergeCell ref="B538:D538"/>
    <mergeCell ref="B563:D563"/>
    <mergeCell ref="B531:D531"/>
    <mergeCell ref="J24:K24"/>
    <mergeCell ref="B253:D253"/>
    <mergeCell ref="B254:D254"/>
    <mergeCell ref="B300:D300"/>
    <mergeCell ref="B301:D301"/>
    <mergeCell ref="B708:D708"/>
    <mergeCell ref="B603:D603"/>
    <mergeCell ref="B604:D604"/>
    <mergeCell ref="B520:D520"/>
    <mergeCell ref="B521:D521"/>
    <mergeCell ref="B539:D539"/>
    <mergeCell ref="B558:D558"/>
    <mergeCell ref="B543:D543"/>
    <mergeCell ref="B525:D525"/>
    <mergeCell ref="B526:D526"/>
    <mergeCell ref="B527:D527"/>
    <mergeCell ref="B598:D598"/>
    <mergeCell ref="B256:D256"/>
    <mergeCell ref="B511:D511"/>
    <mergeCell ref="B310:D310"/>
    <mergeCell ref="B362:D362"/>
    <mergeCell ref="B476:D476"/>
    <mergeCell ref="B459:D459"/>
    <mergeCell ref="B758:D758"/>
    <mergeCell ref="B752:D752"/>
    <mergeCell ref="B762:D762"/>
    <mergeCell ref="B534:D534"/>
    <mergeCell ref="B535:D535"/>
    <mergeCell ref="B536:D536"/>
    <mergeCell ref="B537:D537"/>
    <mergeCell ref="B549:D549"/>
    <mergeCell ref="B751:D751"/>
    <mergeCell ref="B750:D750"/>
    <mergeCell ref="B121:D121"/>
    <mergeCell ref="B122:D122"/>
    <mergeCell ref="B308:D308"/>
    <mergeCell ref="B309:D309"/>
    <mergeCell ref="B85:D85"/>
    <mergeCell ref="B89:D89"/>
    <mergeCell ref="B90:D90"/>
    <mergeCell ref="B159:D159"/>
    <mergeCell ref="B160:D160"/>
    <mergeCell ref="B255:D255"/>
    <mergeCell ref="B475:D475"/>
    <mergeCell ref="B496:D496"/>
    <mergeCell ref="B479:D479"/>
    <mergeCell ref="B497:D497"/>
    <mergeCell ref="B474:D474"/>
    <mergeCell ref="B763:D763"/>
    <mergeCell ref="B508:D508"/>
    <mergeCell ref="B507:D507"/>
    <mergeCell ref="B510:D510"/>
    <mergeCell ref="B742:D742"/>
    <mergeCell ref="B764:D764"/>
    <mergeCell ref="B765:D765"/>
    <mergeCell ref="B759:D759"/>
    <mergeCell ref="B760:D760"/>
    <mergeCell ref="B761:D761"/>
    <mergeCell ref="B753:D753"/>
    <mergeCell ref="B754:D754"/>
    <mergeCell ref="B755:D755"/>
    <mergeCell ref="B756:D756"/>
    <mergeCell ref="B757:D757"/>
    <mergeCell ref="B736:D736"/>
    <mergeCell ref="B737:D737"/>
    <mergeCell ref="B732:D732"/>
    <mergeCell ref="B473:D473"/>
    <mergeCell ref="B460:D460"/>
    <mergeCell ref="B471:D471"/>
    <mergeCell ref="B472:D472"/>
    <mergeCell ref="B464:D464"/>
    <mergeCell ref="B461:D461"/>
    <mergeCell ref="B465:D465"/>
    <mergeCell ref="B463:D463"/>
    <mergeCell ref="B469:D469"/>
    <mergeCell ref="B462:D462"/>
    <mergeCell ref="B259:D259"/>
    <mergeCell ref="B292:D292"/>
    <mergeCell ref="B293:D293"/>
    <mergeCell ref="B455:D455"/>
    <mergeCell ref="B456:D456"/>
    <mergeCell ref="B454:D454"/>
    <mergeCell ref="B289:D289"/>
    <mergeCell ref="B290:D290"/>
    <mergeCell ref="B338:D338"/>
    <mergeCell ref="B270:D270"/>
    <mergeCell ref="B272:D272"/>
    <mergeCell ref="B316:D316"/>
    <mergeCell ref="B321:D321"/>
    <mergeCell ref="B333:D333"/>
    <mergeCell ref="B328:D328"/>
    <mergeCell ref="B329:D329"/>
    <mergeCell ref="B311:D311"/>
    <mergeCell ref="B271:D271"/>
    <mergeCell ref="B294:D294"/>
    <mergeCell ref="B287:D287"/>
    <mergeCell ref="B291:D291"/>
    <mergeCell ref="B304:D304"/>
    <mergeCell ref="B257:D257"/>
    <mergeCell ref="B258:D258"/>
    <mergeCell ref="B273:D273"/>
    <mergeCell ref="B280:D280"/>
    <mergeCell ref="B279:D279"/>
    <mergeCell ref="B269:D269"/>
    <mergeCell ref="B341:D341"/>
    <mergeCell ref="B345:D345"/>
    <mergeCell ref="B320:D320"/>
    <mergeCell ref="B335:D335"/>
    <mergeCell ref="B326:D326"/>
    <mergeCell ref="B288:D288"/>
    <mergeCell ref="B343:D343"/>
    <mergeCell ref="B325:D325"/>
    <mergeCell ref="B317:D317"/>
    <mergeCell ref="B264:D264"/>
    <mergeCell ref="B339:D339"/>
    <mergeCell ref="B336:D336"/>
    <mergeCell ref="B337:D337"/>
    <mergeCell ref="B315:D315"/>
    <mergeCell ref="B364:D364"/>
    <mergeCell ref="B267:D267"/>
    <mergeCell ref="B268:D268"/>
    <mergeCell ref="B265:D265"/>
    <mergeCell ref="B282:D282"/>
    <mergeCell ref="B382:D382"/>
    <mergeCell ref="B376:D376"/>
    <mergeCell ref="B386:D386"/>
    <mergeCell ref="B283:D283"/>
    <mergeCell ref="B275:D275"/>
    <mergeCell ref="B346:D346"/>
    <mergeCell ref="B347:D347"/>
    <mergeCell ref="B352:D352"/>
    <mergeCell ref="B353:D353"/>
    <mergeCell ref="B281:D281"/>
    <mergeCell ref="B167:D167"/>
    <mergeCell ref="B458:D458"/>
    <mergeCell ref="B738:D738"/>
    <mergeCell ref="B739:D739"/>
    <mergeCell ref="B740:D740"/>
    <mergeCell ref="B741:D741"/>
    <mergeCell ref="B355:D355"/>
    <mergeCell ref="B452:D452"/>
    <mergeCell ref="B387:D387"/>
    <mergeCell ref="B719:D719"/>
    <mergeCell ref="B718:D718"/>
    <mergeCell ref="B249:D249"/>
    <mergeCell ref="B730:D730"/>
    <mergeCell ref="B731:D731"/>
    <mergeCell ref="B716:D716"/>
    <mergeCell ref="B350:D350"/>
    <mergeCell ref="B433:D433"/>
    <mergeCell ref="B714:D714"/>
    <mergeCell ref="B715:D715"/>
    <mergeCell ref="B340:D340"/>
    <mergeCell ref="B727:D727"/>
    <mergeCell ref="B728:D728"/>
    <mergeCell ref="B724:D724"/>
    <mergeCell ref="B725:D725"/>
    <mergeCell ref="B721:D721"/>
    <mergeCell ref="B722:D722"/>
    <mergeCell ref="B735:D735"/>
    <mergeCell ref="B711:D711"/>
    <mergeCell ref="B712:D712"/>
    <mergeCell ref="B713:D713"/>
    <mergeCell ref="B723:D723"/>
    <mergeCell ref="B733:D733"/>
    <mergeCell ref="B729:D729"/>
    <mergeCell ref="B734:D734"/>
    <mergeCell ref="B720:D720"/>
    <mergeCell ref="B717:D717"/>
    <mergeCell ref="B595:D595"/>
    <mergeCell ref="B295:D295"/>
    <mergeCell ref="B302:D302"/>
    <mergeCell ref="B303:D303"/>
    <mergeCell ref="B313:D313"/>
    <mergeCell ref="B367:D367"/>
    <mergeCell ref="B437:D437"/>
    <mergeCell ref="B559:D559"/>
    <mergeCell ref="B402:D402"/>
    <mergeCell ref="B393:D393"/>
    <mergeCell ref="B516:D516"/>
    <mergeCell ref="B509:D509"/>
    <mergeCell ref="B274:D274"/>
    <mergeCell ref="B400:D400"/>
    <mergeCell ref="B490:D490"/>
    <mergeCell ref="B344:D344"/>
    <mergeCell ref="B399:D399"/>
    <mergeCell ref="B457:D457"/>
    <mergeCell ref="B374:D374"/>
    <mergeCell ref="B388:D388"/>
    <mergeCell ref="B648:D648"/>
    <mergeCell ref="B652:D652"/>
    <mergeCell ref="B607:D607"/>
    <mergeCell ref="B606:D606"/>
    <mergeCell ref="B633:D633"/>
    <mergeCell ref="B614:D614"/>
    <mergeCell ref="B619:D619"/>
    <mergeCell ref="B645:D645"/>
    <mergeCell ref="B647:D647"/>
    <mergeCell ref="B453:D453"/>
    <mergeCell ref="B342:D342"/>
    <mergeCell ref="B450:D450"/>
    <mergeCell ref="B434:D434"/>
    <mergeCell ref="B348:D348"/>
    <mergeCell ref="B373:D373"/>
    <mergeCell ref="B375:D375"/>
    <mergeCell ref="B429:D429"/>
    <mergeCell ref="B418:D418"/>
    <mergeCell ref="B403:D403"/>
    <mergeCell ref="B401:D401"/>
    <mergeCell ref="B227:D227"/>
    <mergeCell ref="B28:D28"/>
    <mergeCell ref="B119:D119"/>
    <mergeCell ref="B194:D194"/>
    <mergeCell ref="B195:D195"/>
    <mergeCell ref="B136:D136"/>
    <mergeCell ref="B223:D223"/>
    <mergeCell ref="B191:D191"/>
    <mergeCell ref="B351:D351"/>
    <mergeCell ref="B197:D197"/>
    <mergeCell ref="B189:D189"/>
    <mergeCell ref="B323:D323"/>
    <mergeCell ref="B319:D319"/>
    <mergeCell ref="B276:D276"/>
    <mergeCell ref="B277:D277"/>
    <mergeCell ref="B278:D278"/>
    <mergeCell ref="B286:D286"/>
    <mergeCell ref="B284:D284"/>
    <mergeCell ref="B285:D285"/>
    <mergeCell ref="B204:D204"/>
    <mergeCell ref="B202:D202"/>
    <mergeCell ref="B203:D203"/>
    <mergeCell ref="B217:D217"/>
    <mergeCell ref="B219:D219"/>
    <mergeCell ref="B206:D206"/>
    <mergeCell ref="B215:D215"/>
    <mergeCell ref="B211:D211"/>
    <mergeCell ref="B212:D212"/>
    <mergeCell ref="B216:D216"/>
    <mergeCell ref="B218:D218"/>
    <mergeCell ref="B266:D266"/>
    <mergeCell ref="B252:D252"/>
    <mergeCell ref="B261:D261"/>
    <mergeCell ref="B262:D262"/>
    <mergeCell ref="B220:D220"/>
    <mergeCell ref="B260:D260"/>
    <mergeCell ref="B229:D229"/>
    <mergeCell ref="B236:D236"/>
    <mergeCell ref="B243:D243"/>
    <mergeCell ref="B245:D245"/>
    <mergeCell ref="B241:D241"/>
    <mergeCell ref="B240:D240"/>
    <mergeCell ref="B263:D263"/>
    <mergeCell ref="B250:D250"/>
    <mergeCell ref="B251:D251"/>
    <mergeCell ref="B248:D248"/>
    <mergeCell ref="B247:D247"/>
    <mergeCell ref="B244:D244"/>
    <mergeCell ref="B228:D228"/>
    <mergeCell ref="B232:D232"/>
    <mergeCell ref="B231:D231"/>
    <mergeCell ref="B239:D239"/>
    <mergeCell ref="B230:D230"/>
    <mergeCell ref="B235:D235"/>
    <mergeCell ref="B233:D233"/>
    <mergeCell ref="B234:D234"/>
    <mergeCell ref="B675:D675"/>
    <mergeCell ref="B726:D726"/>
    <mergeCell ref="B694:D694"/>
    <mergeCell ref="B702:D702"/>
    <mergeCell ref="B710:D710"/>
    <mergeCell ref="B706:D706"/>
    <mergeCell ref="B703:D703"/>
    <mergeCell ref="B695:D695"/>
    <mergeCell ref="B699:D699"/>
    <mergeCell ref="B705:D705"/>
    <mergeCell ref="B704:D704"/>
    <mergeCell ref="B697:D697"/>
    <mergeCell ref="B700:D700"/>
    <mergeCell ref="B701:D701"/>
    <mergeCell ref="B676:D676"/>
    <mergeCell ref="B442:D442"/>
    <mergeCell ref="B668:D668"/>
    <mergeCell ref="B682:D682"/>
    <mergeCell ref="B677:D677"/>
    <mergeCell ref="B601:D601"/>
    <mergeCell ref="B573:D573"/>
    <mergeCell ref="B672:D672"/>
    <mergeCell ref="B673:D673"/>
    <mergeCell ref="B670:D670"/>
    <mergeCell ref="B639:D639"/>
    <mergeCell ref="B600:D600"/>
    <mergeCell ref="B582:D582"/>
    <mergeCell ref="B638:D638"/>
    <mergeCell ref="B608:D608"/>
    <mergeCell ref="B653:D653"/>
    <mergeCell ref="B693:D693"/>
    <mergeCell ref="B687:D687"/>
    <mergeCell ref="B681:D681"/>
    <mergeCell ref="B680:D680"/>
    <mergeCell ref="B683:D683"/>
    <mergeCell ref="B678:D678"/>
    <mergeCell ref="B679:D679"/>
    <mergeCell ref="B688:D688"/>
    <mergeCell ref="B685:D685"/>
    <mergeCell ref="B686:D686"/>
    <mergeCell ref="B709:D709"/>
    <mergeCell ref="B671:D671"/>
    <mergeCell ref="B690:D690"/>
    <mergeCell ref="B640:D640"/>
    <mergeCell ref="B624:D624"/>
    <mergeCell ref="B684:D684"/>
    <mergeCell ref="B707:D707"/>
    <mergeCell ref="B689:D689"/>
    <mergeCell ref="B669:D669"/>
    <mergeCell ref="B655:D655"/>
    <mergeCell ref="B642:D642"/>
    <mergeCell ref="B597:D597"/>
    <mergeCell ref="B609:D609"/>
    <mergeCell ref="B594:D594"/>
    <mergeCell ref="B621:D621"/>
    <mergeCell ref="B602:D602"/>
    <mergeCell ref="B641:D641"/>
    <mergeCell ref="B631:D631"/>
    <mergeCell ref="B616:D616"/>
    <mergeCell ref="B622:D622"/>
    <mergeCell ref="B654:D654"/>
    <mergeCell ref="B579:D579"/>
    <mergeCell ref="B613:D613"/>
    <mergeCell ref="B587:D587"/>
    <mergeCell ref="B512:D512"/>
    <mergeCell ref="B586:D586"/>
    <mergeCell ref="B541:D541"/>
    <mergeCell ref="B528:D528"/>
    <mergeCell ref="B568:D568"/>
    <mergeCell ref="B550:D550"/>
    <mergeCell ref="B698:D698"/>
    <mergeCell ref="B540:D540"/>
    <mergeCell ref="B696:D696"/>
    <mergeCell ref="B691:D691"/>
    <mergeCell ref="B692:D692"/>
    <mergeCell ref="B585:D585"/>
    <mergeCell ref="B674:D674"/>
    <mergeCell ref="B612:D612"/>
    <mergeCell ref="B596:D596"/>
    <mergeCell ref="B637:D637"/>
    <mergeCell ref="B404:D404"/>
    <mergeCell ref="B416:D416"/>
    <mergeCell ref="B445:D445"/>
    <mergeCell ref="B415:D415"/>
    <mergeCell ref="B414:D414"/>
    <mergeCell ref="B417:D417"/>
    <mergeCell ref="B435:D435"/>
    <mergeCell ref="B443:D443"/>
    <mergeCell ref="B444:D444"/>
    <mergeCell ref="B406:D406"/>
    <mergeCell ref="B449:D449"/>
    <mergeCell ref="B98:D98"/>
    <mergeCell ref="B201:D201"/>
    <mergeCell ref="B188:D188"/>
    <mergeCell ref="B182:D182"/>
    <mergeCell ref="B145:D145"/>
    <mergeCell ref="B158:D158"/>
    <mergeCell ref="B171:D171"/>
    <mergeCell ref="B178:D178"/>
    <mergeCell ref="B192:D192"/>
    <mergeCell ref="B130:D130"/>
    <mergeCell ref="B147:D147"/>
    <mergeCell ref="B131:D131"/>
    <mergeCell ref="B132:D132"/>
    <mergeCell ref="B135:D135"/>
    <mergeCell ref="B137:D137"/>
    <mergeCell ref="B143:D143"/>
    <mergeCell ref="B134:D134"/>
    <mergeCell ref="B86:D86"/>
    <mergeCell ref="B96:D96"/>
    <mergeCell ref="B88:D88"/>
    <mergeCell ref="B87:D87"/>
    <mergeCell ref="B97:D97"/>
    <mergeCell ref="B76:D76"/>
    <mergeCell ref="B80:D80"/>
    <mergeCell ref="B127:D127"/>
    <mergeCell ref="B123:D123"/>
    <mergeCell ref="B104:D104"/>
    <mergeCell ref="B46:D46"/>
    <mergeCell ref="B47:D47"/>
    <mergeCell ref="B60:D60"/>
    <mergeCell ref="B63:D63"/>
    <mergeCell ref="B100:D100"/>
    <mergeCell ref="B94:D94"/>
    <mergeCell ref="B99:D99"/>
    <mergeCell ref="B42:D42"/>
    <mergeCell ref="B120:D120"/>
    <mergeCell ref="B103:D103"/>
    <mergeCell ref="B91:D91"/>
    <mergeCell ref="B92:D92"/>
    <mergeCell ref="B61:D61"/>
    <mergeCell ref="B43:D43"/>
    <mergeCell ref="B52:D52"/>
    <mergeCell ref="B59:D59"/>
    <mergeCell ref="B105:D105"/>
    <mergeCell ref="B54:D54"/>
    <mergeCell ref="B77:D77"/>
    <mergeCell ref="B64:D64"/>
    <mergeCell ref="B62:D62"/>
    <mergeCell ref="B56:D56"/>
    <mergeCell ref="B50:D50"/>
    <mergeCell ref="B57:D57"/>
    <mergeCell ref="B58:D58"/>
    <mergeCell ref="B238:D238"/>
    <mergeCell ref="B213:D213"/>
    <mergeCell ref="B70:D70"/>
    <mergeCell ref="B71:D71"/>
    <mergeCell ref="B72:D72"/>
    <mergeCell ref="B79:D79"/>
    <mergeCell ref="B128:D128"/>
    <mergeCell ref="B101:D101"/>
    <mergeCell ref="B93:D93"/>
    <mergeCell ref="B107:D107"/>
    <mergeCell ref="B129:D129"/>
    <mergeCell ref="B149:D149"/>
    <mergeCell ref="B133:D133"/>
    <mergeCell ref="B318:D318"/>
    <mergeCell ref="B226:D226"/>
    <mergeCell ref="B40:D40"/>
    <mergeCell ref="B125:D125"/>
    <mergeCell ref="B296:D296"/>
    <mergeCell ref="B297:D297"/>
    <mergeCell ref="B298:D298"/>
    <mergeCell ref="B431:D431"/>
    <mergeCell ref="B420:D420"/>
    <mergeCell ref="B439:D439"/>
    <mergeCell ref="B432:D432"/>
    <mergeCell ref="B441:D441"/>
    <mergeCell ref="B430:D430"/>
    <mergeCell ref="B438:D438"/>
    <mergeCell ref="B425:D425"/>
    <mergeCell ref="B426:D426"/>
    <mergeCell ref="B392:D392"/>
    <mergeCell ref="B395:D395"/>
    <mergeCell ref="B55:D55"/>
    <mergeCell ref="B48:D48"/>
    <mergeCell ref="B33:D33"/>
    <mergeCell ref="B394:D394"/>
    <mergeCell ref="B381:D381"/>
    <mergeCell ref="B193:D193"/>
    <mergeCell ref="B118:D118"/>
    <mergeCell ref="B173:D173"/>
    <mergeCell ref="B366:D366"/>
    <mergeCell ref="B378:D378"/>
    <mergeCell ref="B363:D363"/>
    <mergeCell ref="B330:D330"/>
    <mergeCell ref="F12:I12"/>
    <mergeCell ref="B361:D361"/>
    <mergeCell ref="B221:D221"/>
    <mergeCell ref="B166:D166"/>
    <mergeCell ref="B163:D163"/>
    <mergeCell ref="B196:D196"/>
    <mergeCell ref="B30:D30"/>
    <mergeCell ref="B31:D31"/>
    <mergeCell ref="B32:D32"/>
    <mergeCell ref="B34:D34"/>
    <mergeCell ref="B379:D379"/>
    <mergeCell ref="B354:D354"/>
    <mergeCell ref="B360:D360"/>
    <mergeCell ref="B369:D369"/>
    <mergeCell ref="B334:D334"/>
    <mergeCell ref="B357:D357"/>
    <mergeCell ref="A20:K20"/>
    <mergeCell ref="D18:I18"/>
    <mergeCell ref="B312:D312"/>
    <mergeCell ref="B358:D358"/>
    <mergeCell ref="B327:D327"/>
    <mergeCell ref="B27:D27"/>
    <mergeCell ref="B106:D106"/>
    <mergeCell ref="B44:D44"/>
    <mergeCell ref="B51:D51"/>
    <mergeCell ref="B37:D37"/>
    <mergeCell ref="B84:D84"/>
    <mergeCell ref="B81:D81"/>
    <mergeCell ref="B66:D66"/>
    <mergeCell ref="B75:D75"/>
    <mergeCell ref="B108:D108"/>
    <mergeCell ref="B39:D39"/>
    <mergeCell ref="B53:D53"/>
    <mergeCell ref="B49:D49"/>
    <mergeCell ref="B41:D41"/>
    <mergeCell ref="B67:D67"/>
    <mergeCell ref="B385:D385"/>
    <mergeCell ref="A5:K5"/>
    <mergeCell ref="A7:K7"/>
    <mergeCell ref="A19:K19"/>
    <mergeCell ref="D11:I11"/>
    <mergeCell ref="B29:D29"/>
    <mergeCell ref="G8:K8"/>
    <mergeCell ref="A21:K21"/>
    <mergeCell ref="B25:D25"/>
    <mergeCell ref="B36:D36"/>
    <mergeCell ref="B530:D530"/>
    <mergeCell ref="B561:D561"/>
    <mergeCell ref="B551:D551"/>
    <mergeCell ref="B491:D491"/>
    <mergeCell ref="B523:D523"/>
    <mergeCell ref="B547:D547"/>
    <mergeCell ref="B548:D548"/>
    <mergeCell ref="B546:D546"/>
    <mergeCell ref="B513:D513"/>
    <mergeCell ref="B502:D502"/>
    <mergeCell ref="B592:D592"/>
    <mergeCell ref="B588:D588"/>
    <mergeCell ref="B589:D589"/>
    <mergeCell ref="B553:D553"/>
    <mergeCell ref="B570:D570"/>
    <mergeCell ref="B556:D556"/>
    <mergeCell ref="B567:D567"/>
    <mergeCell ref="B576:D576"/>
    <mergeCell ref="B554:D554"/>
    <mergeCell ref="B562:D562"/>
    <mergeCell ref="B646:D646"/>
    <mergeCell ref="B628:D628"/>
    <mergeCell ref="B625:D625"/>
    <mergeCell ref="B620:D620"/>
    <mergeCell ref="B571:D571"/>
    <mergeCell ref="B632:D632"/>
    <mergeCell ref="B591:D591"/>
    <mergeCell ref="B605:D605"/>
    <mergeCell ref="B599:D599"/>
    <mergeCell ref="B583:D583"/>
    <mergeCell ref="B552:D552"/>
    <mergeCell ref="B572:D572"/>
    <mergeCell ref="B566:D566"/>
    <mergeCell ref="B565:D565"/>
    <mergeCell ref="B557:D557"/>
    <mergeCell ref="B555:D555"/>
    <mergeCell ref="B560:D560"/>
    <mergeCell ref="B577:D577"/>
    <mergeCell ref="B650:D650"/>
    <mergeCell ref="B651:D651"/>
    <mergeCell ref="B618:D618"/>
    <mergeCell ref="B611:D611"/>
    <mergeCell ref="B615:D615"/>
    <mergeCell ref="B634:D634"/>
    <mergeCell ref="B617:D617"/>
    <mergeCell ref="B627:D627"/>
    <mergeCell ref="B644:D644"/>
    <mergeCell ref="B667:D667"/>
    <mergeCell ref="B410:D410"/>
    <mergeCell ref="B635:D635"/>
    <mergeCell ref="B590:D590"/>
    <mergeCell ref="B593:D593"/>
    <mergeCell ref="B419:D419"/>
    <mergeCell ref="B643:D643"/>
    <mergeCell ref="B649:D649"/>
    <mergeCell ref="B578:D578"/>
    <mergeCell ref="B623:D623"/>
    <mergeCell ref="B665:D665"/>
    <mergeCell ref="B656:D656"/>
    <mergeCell ref="B659:D659"/>
    <mergeCell ref="B660:D660"/>
    <mergeCell ref="B657:D657"/>
    <mergeCell ref="B662:D662"/>
    <mergeCell ref="B663:D663"/>
    <mergeCell ref="B666:D666"/>
    <mergeCell ref="B664:D664"/>
    <mergeCell ref="B584:D584"/>
    <mergeCell ref="B630:D630"/>
    <mergeCell ref="B629:D629"/>
    <mergeCell ref="B661:D661"/>
    <mergeCell ref="B636:D636"/>
    <mergeCell ref="B610:D610"/>
    <mergeCell ref="B626:D626"/>
    <mergeCell ref="B658:D658"/>
    <mergeCell ref="B529:D529"/>
    <mergeCell ref="B575:D575"/>
    <mergeCell ref="B564:D564"/>
    <mergeCell ref="B468:D468"/>
    <mergeCell ref="B532:D532"/>
    <mergeCell ref="B542:D542"/>
    <mergeCell ref="B517:D517"/>
    <mergeCell ref="B518:D518"/>
    <mergeCell ref="B524:D524"/>
    <mergeCell ref="B519:D519"/>
    <mergeCell ref="B505:D505"/>
    <mergeCell ref="B499:D499"/>
    <mergeCell ref="B482:D482"/>
    <mergeCell ref="B498:D498"/>
    <mergeCell ref="B486:D486"/>
    <mergeCell ref="B495:D495"/>
    <mergeCell ref="B489:D489"/>
    <mergeCell ref="B500:D500"/>
    <mergeCell ref="B383:D383"/>
    <mergeCell ref="B155:D155"/>
    <mergeCell ref="B175:D175"/>
    <mergeCell ref="B157:D157"/>
    <mergeCell ref="B169:D169"/>
    <mergeCell ref="B172:D172"/>
    <mergeCell ref="B324:D324"/>
    <mergeCell ref="B356:D356"/>
    <mergeCell ref="B365:D365"/>
    <mergeCell ref="B371:D371"/>
    <mergeCell ref="B24:D24"/>
    <mergeCell ref="B38:D38"/>
    <mergeCell ref="B35:D35"/>
    <mergeCell ref="B299:D299"/>
    <mergeCell ref="B372:D372"/>
    <mergeCell ref="B368:D368"/>
    <mergeCell ref="B370:D370"/>
    <mergeCell ref="B95:D95"/>
    <mergeCell ref="B124:D124"/>
    <mergeCell ref="B126:D126"/>
    <mergeCell ref="A1:K1"/>
    <mergeCell ref="A2:K2"/>
    <mergeCell ref="G3:K3"/>
    <mergeCell ref="H4:L4"/>
    <mergeCell ref="A14:K14"/>
    <mergeCell ref="I10:L10"/>
    <mergeCell ref="H9:L9"/>
    <mergeCell ref="G13:I13"/>
    <mergeCell ref="A6:K6"/>
    <mergeCell ref="B45:D45"/>
    <mergeCell ref="B102:D102"/>
    <mergeCell ref="B83:D83"/>
    <mergeCell ref="B82:D82"/>
    <mergeCell ref="B65:D65"/>
    <mergeCell ref="B73:D73"/>
    <mergeCell ref="B78:D78"/>
    <mergeCell ref="B74:D74"/>
    <mergeCell ref="B69:D69"/>
    <mergeCell ref="B68:D68"/>
    <mergeCell ref="B146:D146"/>
    <mergeCell ref="B138:D138"/>
    <mergeCell ref="B148:D148"/>
    <mergeCell ref="B139:D139"/>
    <mergeCell ref="B142:D142"/>
    <mergeCell ref="B141:D141"/>
    <mergeCell ref="B144:D144"/>
    <mergeCell ref="B140:D140"/>
    <mergeCell ref="B180:D180"/>
    <mergeCell ref="B181:D181"/>
    <mergeCell ref="B156:D156"/>
    <mergeCell ref="B177:D177"/>
    <mergeCell ref="B176:D176"/>
    <mergeCell ref="B165:D165"/>
    <mergeCell ref="B168:D168"/>
    <mergeCell ref="B170:D170"/>
    <mergeCell ref="B164:D164"/>
    <mergeCell ref="B174:D174"/>
    <mergeCell ref="B200:D200"/>
    <mergeCell ref="B208:D208"/>
    <mergeCell ref="B179:D179"/>
    <mergeCell ref="B185:D185"/>
    <mergeCell ref="B186:D186"/>
    <mergeCell ref="B183:D183"/>
    <mergeCell ref="B198:D198"/>
    <mergeCell ref="B190:D190"/>
    <mergeCell ref="B207:D207"/>
    <mergeCell ref="B184:D184"/>
    <mergeCell ref="B209:D209"/>
    <mergeCell ref="B214:D214"/>
    <mergeCell ref="B210:D210"/>
    <mergeCell ref="B205:D205"/>
    <mergeCell ref="B187:D187"/>
    <mergeCell ref="B377:D377"/>
    <mergeCell ref="B246:D246"/>
    <mergeCell ref="B222:D222"/>
    <mergeCell ref="B237:D237"/>
    <mergeCell ref="B224:D224"/>
    <mergeCell ref="B225:D225"/>
    <mergeCell ref="B242:D242"/>
    <mergeCell ref="B199:D199"/>
    <mergeCell ref="B407:D407"/>
    <mergeCell ref="B405:D405"/>
    <mergeCell ref="B359:D359"/>
    <mergeCell ref="B331:D331"/>
    <mergeCell ref="B314:D314"/>
    <mergeCell ref="B322:D322"/>
    <mergeCell ref="B332:D332"/>
    <mergeCell ref="B397:D397"/>
    <mergeCell ref="B384:D384"/>
    <mergeCell ref="B390:D390"/>
    <mergeCell ref="B380:D380"/>
    <mergeCell ref="B389:D389"/>
    <mergeCell ref="B412:D412"/>
    <mergeCell ref="B391:D391"/>
    <mergeCell ref="B411:D411"/>
    <mergeCell ref="B408:D408"/>
    <mergeCell ref="B396:D396"/>
    <mergeCell ref="B398:D398"/>
    <mergeCell ref="B483:D483"/>
    <mergeCell ref="B447:D447"/>
    <mergeCell ref="B409:D409"/>
    <mergeCell ref="B451:D451"/>
    <mergeCell ref="B484:D484"/>
    <mergeCell ref="B477:D477"/>
    <mergeCell ref="B478:D478"/>
    <mergeCell ref="B440:D440"/>
    <mergeCell ref="B446:D446"/>
    <mergeCell ref="B492:D492"/>
    <mergeCell ref="B533:D533"/>
    <mergeCell ref="B522:D522"/>
    <mergeCell ref="B413:D413"/>
    <mergeCell ref="B485:D485"/>
    <mergeCell ref="B506:D506"/>
    <mergeCell ref="B493:D493"/>
    <mergeCell ref="B503:D503"/>
    <mergeCell ref="B504:D504"/>
    <mergeCell ref="B480:D480"/>
    <mergeCell ref="B766:D766"/>
    <mergeCell ref="B767:D767"/>
    <mergeCell ref="B488:D488"/>
    <mergeCell ref="B467:D467"/>
    <mergeCell ref="B448:D448"/>
    <mergeCell ref="B436:D436"/>
    <mergeCell ref="B745:D745"/>
    <mergeCell ref="B574:D574"/>
    <mergeCell ref="B744:D744"/>
    <mergeCell ref="B514:D514"/>
    <mergeCell ref="B743:D743"/>
    <mergeCell ref="B470:D470"/>
    <mergeCell ref="B481:D481"/>
    <mergeCell ref="I23:K23"/>
    <mergeCell ref="B427:D427"/>
    <mergeCell ref="B515:D515"/>
    <mergeCell ref="B487:D487"/>
    <mergeCell ref="B569:D569"/>
    <mergeCell ref="B580:D580"/>
    <mergeCell ref="B581:D581"/>
    <mergeCell ref="A15:K15"/>
    <mergeCell ref="A16:K16"/>
    <mergeCell ref="G17:K17"/>
    <mergeCell ref="B306:D306"/>
    <mergeCell ref="B307:D307"/>
    <mergeCell ref="B768:D768"/>
    <mergeCell ref="B421:D421"/>
    <mergeCell ref="B422:D422"/>
    <mergeCell ref="B423:D423"/>
    <mergeCell ref="B424:D424"/>
  </mergeCells>
  <printOptions horizontalCentered="1"/>
  <pageMargins left="0.984251968503937" right="0.10416666666666667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2019-11-26T06:05:59Z</cp:lastPrinted>
  <dcterms:created xsi:type="dcterms:W3CDTF">2006-10-19T09:27:13Z</dcterms:created>
  <dcterms:modified xsi:type="dcterms:W3CDTF">2019-12-03T09:13:16Z</dcterms:modified>
  <cp:category/>
  <cp:version/>
  <cp:contentType/>
  <cp:contentStatus/>
</cp:coreProperties>
</file>