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60" windowWidth="11685" windowHeight="82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<sst xmlns="http://schemas.openxmlformats.org/spreadsheetml/2006/main" count="141" uniqueCount="78">
  <si>
    <t>тыс.руб.</t>
  </si>
  <si>
    <t>№</t>
  </si>
  <si>
    <t>Ведом-ство</t>
  </si>
  <si>
    <t>Подраз-дел</t>
  </si>
  <si>
    <t>ЦСт</t>
  </si>
  <si>
    <t>Вид расхода</t>
  </si>
  <si>
    <t>Расходы</t>
  </si>
  <si>
    <t>Общее образование</t>
  </si>
  <si>
    <t>ОБЩЕГОСУДАРСТВЕННЫЕ ВОПРОСЫ</t>
  </si>
  <si>
    <t>ОБРАЗОВАНИЕ</t>
  </si>
  <si>
    <t>СОЦИАЛЬНАЯ ПОЛИТИКА</t>
  </si>
  <si>
    <t>09</t>
  </si>
  <si>
    <t>01</t>
  </si>
  <si>
    <t>04</t>
  </si>
  <si>
    <t>07</t>
  </si>
  <si>
    <t>02</t>
  </si>
  <si>
    <t>08</t>
  </si>
  <si>
    <t>06</t>
  </si>
  <si>
    <t>03</t>
  </si>
  <si>
    <t>11</t>
  </si>
  <si>
    <t>10</t>
  </si>
  <si>
    <t>00</t>
  </si>
  <si>
    <t>12</t>
  </si>
  <si>
    <t>14</t>
  </si>
  <si>
    <t>НАЦИОНАЛЬНАЯ  ЭКОНОМИКА</t>
  </si>
  <si>
    <t>05</t>
  </si>
  <si>
    <t xml:space="preserve">Функционирование законодательных (представитель ных) органов государственной власти и представи тельных органов муниципальных образований </t>
  </si>
  <si>
    <t>13</t>
  </si>
  <si>
    <t>Дотации  на выравнивание бюджетной обеспеченности субъектов РФ и муниципальных образований</t>
  </si>
  <si>
    <t>ОБСЛУЖИВАНИЕ ГОСУДАРСТВЕННОГО  И МУНИЦИПАЛЬНОГО ДОЛГА</t>
  </si>
  <si>
    <t>МО "Красногвардейский район"</t>
  </si>
  <si>
    <t>СРЕДСТВА МАССОВОЙ ИНФОРМАЦИИ</t>
  </si>
  <si>
    <t>КУЛЬТУРА , КИНЕМАТОГРАФИЯ</t>
  </si>
  <si>
    <t>Охрана семьи и детства</t>
  </si>
  <si>
    <t>Другие вопросы в области социальной политики</t>
  </si>
  <si>
    <t>Массовый спорт</t>
  </si>
  <si>
    <t>Дошкольное образование</t>
  </si>
  <si>
    <t>Другие вопросы в области образования</t>
  </si>
  <si>
    <t>Другие общегосударственные вопросы</t>
  </si>
  <si>
    <t>Периодическая печать и издательства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</si>
  <si>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</si>
  <si>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</si>
  <si>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Культура </t>
  </si>
  <si>
    <t>4570002</t>
  </si>
  <si>
    <t>Функционирование Правительства РФ, высших исполнительных  органов государственной власти  субъектов РФ, местных администраций</t>
  </si>
  <si>
    <t>810</t>
  </si>
  <si>
    <t>530</t>
  </si>
  <si>
    <t>Кинематография</t>
  </si>
  <si>
    <t>611</t>
  </si>
  <si>
    <t>5332016</t>
  </si>
  <si>
    <t>6125118</t>
  </si>
  <si>
    <t>6125000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</si>
  <si>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</si>
  <si>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</si>
  <si>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Обслуживание государственно внутреннего и муниципального долга</t>
  </si>
  <si>
    <t>20,3</t>
  </si>
  <si>
    <t>Другие вопросы в области средств массовой информации</t>
  </si>
  <si>
    <t>Другие вопросы в области культуры, кинематографии</t>
  </si>
  <si>
    <t>Жилищное хозяйство</t>
  </si>
  <si>
    <t>Совета народных депутатов</t>
  </si>
  <si>
    <t>ВСЕГО РАСХОДОВ:</t>
  </si>
  <si>
    <t>Наименование</t>
  </si>
  <si>
    <t>Раздел</t>
  </si>
  <si>
    <t>ФИЗИЧЕСКАЯ КУЛЬТУРА  И СПОРТ</t>
  </si>
  <si>
    <t>Приложение № 10 к решению</t>
  </si>
  <si>
    <t>Дополнительное образование детей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</si>
  <si>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</si>
  <si>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</si>
  <si>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Молодежная политика</t>
  </si>
  <si>
    <t>Транспорт</t>
  </si>
  <si>
    <t>Дорожное хозяйство (дорожные фонды)</t>
  </si>
  <si>
    <t>Благоустройство</t>
  </si>
  <si>
    <t>Резервные фонды</t>
  </si>
  <si>
    <t>МЕЖБЮДЖЕТНЫЕ ТРАНСФЕРТЫ ОБЩЕГО ХАРАКТЕРА БЮДЖЕТАМБЮДЖЕТНОЙ СИСТЕМЫ РОССИЙСКОЙ ФЕДЕРАЦИИ</t>
  </si>
  <si>
    <t xml:space="preserve">от 18.12.2019 г. № 106 </t>
  </si>
  <si>
    <t>Распределение бюджетных ассигнований бюджета муниципального образования "Красногвардейский район" по разделам и подразделам классификации расходов бюджетов Российской Федерации на плановый период 2021 и 2022 годов</t>
  </si>
  <si>
    <t>Приложение № 8 к решению</t>
  </si>
  <si>
    <t>от 05.06.2020 г. № 131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</si>
</sst>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4" fillId="0" borderId="11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/>
    </xf>
    <xf numFmtId="172" fontId="5" fillId="0" borderId="11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3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4" fillId="0" borderId="20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left" vertical="center" wrapText="1"/>
    </xf>
    <xf numFmtId="0" fontId="44" fillId="0" borderId="22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8" xfId="0" applyFont="1" applyFill="1" applyBorder="1" applyAlignment="1">
      <alignment horizontal="left" vertical="center" wrapText="1"/>
    </xf>
    <xf numFmtId="0" fontId="45" fillId="0" borderId="19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56;&#1099;&#1085;&#1076;&#1080;&#1085;&#1072;\2013&#1075;&#1086;&#1076;\&#1089;&#1077;&#1089;&#1089;&#1080;&#1080;\&#1053;&#1086;&#1103;&#1073;&#1088;&#1100;\&#1055;&#1088;&#1080;&#1083;%2012%20&#1060;&#1091;&#1085;&#1082;&#1094;&#1080;&#1086;&#1085;&#1072;&#1083;&#1100;&#1085;&#1072;&#1103;%20&#1089;&#1090;&#1088;&#1091;&#1082;&#1090;&#1091;&#1088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он"/>
      <sheetName val="Ведомст"/>
      <sheetName val="Лист3"/>
    </sheetNames>
    <sheetDataSet>
      <sheetData sheetId="0">
        <row r="213">
          <cell r="A213" t="str">
            <v>ЖИЛИЩНО-КОММУНАЛЬНОЕ ХОЗЯЙСТВО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view="pageLayout" workbookViewId="0" topLeftCell="B1">
      <selection activeCell="A18" sqref="A18:O18"/>
    </sheetView>
  </sheetViews>
  <sheetFormatPr defaultColWidth="9.00390625" defaultRowHeight="12.75"/>
  <cols>
    <col min="1" max="1" width="3.00390625" style="1" hidden="1" customWidth="1"/>
    <col min="2" max="2" width="3.00390625" style="1" customWidth="1"/>
    <col min="3" max="4" width="9.125" style="1" customWidth="1"/>
    <col min="5" max="5" width="26.125" style="15" customWidth="1"/>
    <col min="6" max="6" width="5.875" style="1" hidden="1" customWidth="1"/>
    <col min="7" max="7" width="8.375" style="1" customWidth="1"/>
    <col min="8" max="8" width="6.875" style="1" customWidth="1"/>
    <col min="9" max="9" width="0.12890625" style="1" hidden="1" customWidth="1"/>
    <col min="10" max="10" width="6.625" style="1" hidden="1" customWidth="1"/>
    <col min="11" max="11" width="10.625" style="1" customWidth="1"/>
    <col min="12" max="14" width="9.125" style="1" hidden="1" customWidth="1"/>
    <col min="15" max="15" width="12.875" style="1" customWidth="1"/>
    <col min="16" max="16" width="10.25390625" style="1" hidden="1" customWidth="1"/>
    <col min="17" max="17" width="10.875" style="1" hidden="1" customWidth="1"/>
    <col min="18" max="18" width="8.875" style="1" customWidth="1"/>
    <col min="19" max="16384" width="9.125" style="1" customWidth="1"/>
  </cols>
  <sheetData>
    <row r="1" spans="1:15" ht="15">
      <c r="A1" s="78" t="s">
        <v>76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15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15">
      <c r="A3" s="70" t="s">
        <v>30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15">
      <c r="A4" s="70" t="s">
        <v>77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2" ht="15" hidden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9"/>
    </row>
    <row r="6" spans="1:12" ht="15" hidden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9"/>
    </row>
    <row r="7" spans="1:12" ht="15" hidden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9"/>
    </row>
    <row r="8" spans="1:12" ht="11.25" customHeight="1" hidden="1">
      <c r="A8" s="13"/>
      <c r="B8" s="13"/>
      <c r="C8" s="13"/>
      <c r="D8" s="13"/>
      <c r="E8" s="12"/>
      <c r="F8" s="10"/>
      <c r="G8" s="11"/>
      <c r="H8" s="11"/>
      <c r="I8" s="11"/>
      <c r="J8" s="11"/>
      <c r="K8" s="11"/>
      <c r="L8" s="11"/>
    </row>
    <row r="9" spans="1:12" ht="0.75" customHeight="1" hidden="1">
      <c r="A9" s="13"/>
      <c r="B9" s="13"/>
      <c r="C9" s="13"/>
      <c r="D9" s="13"/>
      <c r="E9" s="12"/>
      <c r="F9" s="12"/>
      <c r="G9" s="11"/>
      <c r="H9" s="11"/>
      <c r="I9" s="11"/>
      <c r="J9" s="58"/>
      <c r="K9" s="58"/>
      <c r="L9" s="58"/>
    </row>
    <row r="10" spans="1:12" ht="12.75" customHeight="1" hidden="1">
      <c r="A10" s="13"/>
      <c r="B10" s="13"/>
      <c r="C10" s="13"/>
      <c r="D10" s="13"/>
      <c r="E10" s="59"/>
      <c r="F10" s="59"/>
      <c r="G10" s="59"/>
      <c r="H10" s="59"/>
      <c r="I10" s="59"/>
      <c r="J10" s="59"/>
      <c r="K10" s="13"/>
      <c r="L10" s="13"/>
    </row>
    <row r="11" spans="1:12" ht="12.75" customHeight="1" hidden="1">
      <c r="A11" s="13"/>
      <c r="B11" s="13"/>
      <c r="C11" s="13"/>
      <c r="D11" s="13"/>
      <c r="E11" s="12"/>
      <c r="F11" s="12"/>
      <c r="G11" s="59"/>
      <c r="H11" s="59"/>
      <c r="I11" s="59"/>
      <c r="J11" s="59"/>
      <c r="K11" s="13"/>
      <c r="L11" s="13"/>
    </row>
    <row r="12" spans="1:12" ht="12.75" customHeight="1" hidden="1">
      <c r="A12" s="13"/>
      <c r="B12" s="13"/>
      <c r="C12" s="13"/>
      <c r="D12" s="13"/>
      <c r="E12" s="12"/>
      <c r="F12" s="10"/>
      <c r="G12" s="10"/>
      <c r="H12" s="59"/>
      <c r="I12" s="59"/>
      <c r="J12" s="59"/>
      <c r="K12" s="13"/>
      <c r="L12" s="13"/>
    </row>
    <row r="13" spans="1:12" ht="15" hidden="1">
      <c r="A13" s="13"/>
      <c r="B13" s="13"/>
      <c r="C13" s="13"/>
      <c r="D13" s="13"/>
      <c r="E13" s="59"/>
      <c r="F13" s="59"/>
      <c r="G13" s="59"/>
      <c r="H13" s="59"/>
      <c r="I13" s="59"/>
      <c r="J13" s="59"/>
      <c r="K13" s="13"/>
      <c r="L13" s="13"/>
    </row>
    <row r="14" spans="1:15" ht="27" customHeight="1">
      <c r="A14" s="78" t="s">
        <v>64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</row>
    <row r="15" spans="1:15" ht="15">
      <c r="A15" s="78" t="s">
        <v>59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</row>
    <row r="16" spans="1:15" ht="15">
      <c r="A16" s="70" t="s">
        <v>30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spans="1:15" ht="15">
      <c r="A17" s="70" t="s">
        <v>74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</row>
    <row r="18" spans="1:15" ht="51.75" customHeight="1">
      <c r="A18" s="57" t="s">
        <v>75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</row>
    <row r="19" spans="1:15" ht="14.25" customHeight="1">
      <c r="A19" s="2"/>
      <c r="B19" s="2"/>
      <c r="C19" s="3"/>
      <c r="D19" s="3"/>
      <c r="E19" s="4"/>
      <c r="F19" s="3"/>
      <c r="G19" s="3"/>
      <c r="H19" s="3"/>
      <c r="I19" s="3"/>
      <c r="J19" s="2"/>
      <c r="K19" s="71" t="s">
        <v>0</v>
      </c>
      <c r="L19" s="71"/>
      <c r="M19" s="71"/>
      <c r="N19" s="71"/>
      <c r="O19" s="71"/>
    </row>
    <row r="20" spans="1:21" s="14" customFormat="1" ht="25.5" customHeight="1">
      <c r="A20" s="5" t="s">
        <v>1</v>
      </c>
      <c r="B20" s="47"/>
      <c r="C20" s="66" t="s">
        <v>61</v>
      </c>
      <c r="D20" s="66"/>
      <c r="E20" s="66"/>
      <c r="F20" s="45" t="s">
        <v>2</v>
      </c>
      <c r="G20" s="46" t="s">
        <v>62</v>
      </c>
      <c r="H20" s="45" t="s">
        <v>3</v>
      </c>
      <c r="I20" s="46" t="s">
        <v>4</v>
      </c>
      <c r="J20" s="45" t="s">
        <v>5</v>
      </c>
      <c r="K20" s="66" t="s">
        <v>6</v>
      </c>
      <c r="L20" s="66"/>
      <c r="M20" s="66"/>
      <c r="N20" s="66"/>
      <c r="O20" s="66"/>
      <c r="P20" s="20"/>
      <c r="Q20" s="20"/>
      <c r="R20" s="20"/>
      <c r="S20" s="20"/>
      <c r="T20" s="20"/>
      <c r="U20" s="20"/>
    </row>
    <row r="21" spans="1:21" s="14" customFormat="1" ht="12" customHeight="1">
      <c r="A21" s="5"/>
      <c r="B21" s="5"/>
      <c r="C21" s="38"/>
      <c r="D21" s="39"/>
      <c r="E21" s="40"/>
      <c r="F21" s="17"/>
      <c r="G21" s="18"/>
      <c r="H21" s="17"/>
      <c r="I21" s="18"/>
      <c r="J21" s="17"/>
      <c r="K21" s="19">
        <v>2021</v>
      </c>
      <c r="L21" s="19"/>
      <c r="M21" s="19"/>
      <c r="N21" s="19"/>
      <c r="O21" s="19">
        <v>2022</v>
      </c>
      <c r="P21" s="20"/>
      <c r="Q21" s="20"/>
      <c r="R21" s="20"/>
      <c r="S21" s="20"/>
      <c r="T21" s="20"/>
      <c r="U21" s="20"/>
    </row>
    <row r="22" spans="1:21" s="14" customFormat="1" ht="15.75" customHeight="1">
      <c r="A22" s="6"/>
      <c r="B22" s="42"/>
      <c r="C22" s="54" t="s">
        <v>8</v>
      </c>
      <c r="D22" s="55"/>
      <c r="E22" s="56"/>
      <c r="F22" s="21"/>
      <c r="G22" s="22" t="s">
        <v>12</v>
      </c>
      <c r="H22" s="22" t="s">
        <v>21</v>
      </c>
      <c r="I22" s="22"/>
      <c r="J22" s="22"/>
      <c r="K22" s="41">
        <f>K23+K24+K25+K26+K27+K28</f>
        <v>74414.7</v>
      </c>
      <c r="L22" s="41">
        <f>L23+L24+L25+L26+L27+L28</f>
        <v>0</v>
      </c>
      <c r="M22" s="41">
        <f>M23+M24+M25+M26+M27+M28</f>
        <v>45279.9</v>
      </c>
      <c r="N22" s="41">
        <f>N23+N24+N25+N26+N27+N28</f>
        <v>29134.8</v>
      </c>
      <c r="O22" s="41">
        <f>O23+O24+O25+O26+O27+O28</f>
        <v>81066.1</v>
      </c>
      <c r="P22" s="20"/>
      <c r="Q22" s="20"/>
      <c r="R22" s="20"/>
      <c r="S22" s="20"/>
      <c r="T22" s="20"/>
      <c r="U22" s="20"/>
    </row>
    <row r="23" spans="1:21" s="15" customFormat="1" ht="20.25" customHeight="1">
      <c r="A23" s="6"/>
      <c r="B23" s="42"/>
      <c r="C23" s="51" t="s">
        <v>53</v>
      </c>
      <c r="D23" s="52"/>
      <c r="E23" s="53"/>
      <c r="F23" s="21"/>
      <c r="G23" s="24" t="s">
        <v>12</v>
      </c>
      <c r="H23" s="24" t="s">
        <v>15</v>
      </c>
      <c r="I23" s="24"/>
      <c r="J23" s="24"/>
      <c r="K23" s="25">
        <v>1460.3</v>
      </c>
      <c r="L23" s="26"/>
      <c r="M23" s="27">
        <f aca="true" t="shared" si="0" ref="M23:M28">K23-N23</f>
        <v>675.9</v>
      </c>
      <c r="N23" s="27">
        <v>784.4</v>
      </c>
      <c r="O23" s="25">
        <v>1460.3</v>
      </c>
      <c r="P23" s="27"/>
      <c r="Q23" s="27"/>
      <c r="R23" s="27"/>
      <c r="S23" s="27"/>
      <c r="T23" s="27"/>
      <c r="U23" s="27"/>
    </row>
    <row r="24" spans="1:21" s="15" customFormat="1" ht="33" customHeight="1">
      <c r="A24" s="6"/>
      <c r="B24" s="42"/>
      <c r="C24" s="51" t="s">
        <v>26</v>
      </c>
      <c r="D24" s="52"/>
      <c r="E24" s="53"/>
      <c r="F24" s="21"/>
      <c r="G24" s="24" t="s">
        <v>12</v>
      </c>
      <c r="H24" s="24" t="s">
        <v>18</v>
      </c>
      <c r="I24" s="24"/>
      <c r="J24" s="24"/>
      <c r="K24" s="25">
        <v>3188.8</v>
      </c>
      <c r="L24" s="26"/>
      <c r="M24" s="27">
        <f t="shared" si="0"/>
        <v>996.6000000000004</v>
      </c>
      <c r="N24" s="27">
        <v>2192.2</v>
      </c>
      <c r="O24" s="25">
        <v>3188.8</v>
      </c>
      <c r="P24" s="27"/>
      <c r="Q24" s="27"/>
      <c r="R24" s="27"/>
      <c r="S24" s="27"/>
      <c r="T24" s="27"/>
      <c r="U24" s="27"/>
    </row>
    <row r="25" spans="1:21" s="15" customFormat="1" ht="32.25" customHeight="1">
      <c r="A25" s="6"/>
      <c r="B25" s="42"/>
      <c r="C25" s="51" t="s">
        <v>44</v>
      </c>
      <c r="D25" s="52"/>
      <c r="E25" s="53"/>
      <c r="F25" s="21"/>
      <c r="G25" s="24" t="s">
        <v>12</v>
      </c>
      <c r="H25" s="24" t="s">
        <v>13</v>
      </c>
      <c r="I25" s="24"/>
      <c r="J25" s="24"/>
      <c r="K25" s="25">
        <v>32149.5</v>
      </c>
      <c r="L25" s="26"/>
      <c r="M25" s="27">
        <f t="shared" si="0"/>
        <v>16134.4</v>
      </c>
      <c r="N25" s="27">
        <v>16015.1</v>
      </c>
      <c r="O25" s="25">
        <v>32149.5</v>
      </c>
      <c r="P25" s="27"/>
      <c r="Q25" s="27"/>
      <c r="R25" s="27"/>
      <c r="S25" s="27"/>
      <c r="T25" s="27"/>
      <c r="U25" s="27"/>
    </row>
    <row r="26" spans="1:21" s="15" customFormat="1" ht="31.5" customHeight="1">
      <c r="A26" s="7"/>
      <c r="B26" s="43"/>
      <c r="C26" s="51" t="s">
        <v>41</v>
      </c>
      <c r="D26" s="52"/>
      <c r="E26" s="53"/>
      <c r="F26" s="26"/>
      <c r="G26" s="24" t="s">
        <v>12</v>
      </c>
      <c r="H26" s="24" t="s">
        <v>17</v>
      </c>
      <c r="I26" s="24"/>
      <c r="J26" s="24"/>
      <c r="K26" s="25">
        <v>7216.3</v>
      </c>
      <c r="L26" s="26"/>
      <c r="M26" s="27">
        <f t="shared" si="0"/>
        <v>3083.4000000000005</v>
      </c>
      <c r="N26" s="27">
        <v>4132.9</v>
      </c>
      <c r="O26" s="25">
        <v>7219.3</v>
      </c>
      <c r="P26" s="27">
        <v>4261.6</v>
      </c>
      <c r="Q26" s="27"/>
      <c r="R26" s="27"/>
      <c r="S26" s="27"/>
      <c r="T26" s="27"/>
      <c r="U26" s="27"/>
    </row>
    <row r="27" spans="1:21" s="15" customFormat="1" ht="16.5" customHeight="1">
      <c r="A27" s="6"/>
      <c r="B27" s="42"/>
      <c r="C27" s="51" t="s">
        <v>72</v>
      </c>
      <c r="D27" s="52"/>
      <c r="E27" s="53"/>
      <c r="F27" s="21"/>
      <c r="G27" s="24" t="s">
        <v>12</v>
      </c>
      <c r="H27" s="24" t="s">
        <v>19</v>
      </c>
      <c r="I27" s="24"/>
      <c r="J27" s="24"/>
      <c r="K27" s="25">
        <v>500</v>
      </c>
      <c r="L27" s="26"/>
      <c r="M27" s="27">
        <f t="shared" si="0"/>
        <v>-208.20000000000005</v>
      </c>
      <c r="N27" s="27">
        <v>708.2</v>
      </c>
      <c r="O27" s="25">
        <v>500</v>
      </c>
      <c r="P27" s="27"/>
      <c r="Q27" s="27"/>
      <c r="R27" s="27"/>
      <c r="S27" s="27"/>
      <c r="T27" s="27"/>
      <c r="U27" s="27"/>
    </row>
    <row r="28" spans="1:21" s="15" customFormat="1" ht="12" customHeight="1">
      <c r="A28" s="8"/>
      <c r="B28" s="44"/>
      <c r="C28" s="63" t="s">
        <v>38</v>
      </c>
      <c r="D28" s="64"/>
      <c r="E28" s="65"/>
      <c r="F28" s="21"/>
      <c r="G28" s="24" t="s">
        <v>12</v>
      </c>
      <c r="H28" s="24" t="s">
        <v>27</v>
      </c>
      <c r="I28" s="24"/>
      <c r="J28" s="24"/>
      <c r="K28" s="25">
        <v>29899.8</v>
      </c>
      <c r="L28" s="26"/>
      <c r="M28" s="27">
        <f t="shared" si="0"/>
        <v>24597.8</v>
      </c>
      <c r="N28" s="27">
        <v>5302</v>
      </c>
      <c r="O28" s="25">
        <v>36548.2</v>
      </c>
      <c r="P28" s="27">
        <v>1180.4</v>
      </c>
      <c r="Q28" s="27">
        <v>1579.7</v>
      </c>
      <c r="R28" s="27"/>
      <c r="S28" s="27"/>
      <c r="T28" s="27"/>
      <c r="U28" s="27"/>
    </row>
    <row r="29" spans="1:21" s="14" customFormat="1" ht="28.5" customHeight="1">
      <c r="A29" s="6"/>
      <c r="B29" s="43"/>
      <c r="C29" s="72" t="s">
        <v>66</v>
      </c>
      <c r="D29" s="73"/>
      <c r="E29" s="74"/>
      <c r="F29" s="21"/>
      <c r="G29" s="24" t="s">
        <v>18</v>
      </c>
      <c r="H29" s="24" t="s">
        <v>21</v>
      </c>
      <c r="I29" s="24" t="s">
        <v>51</v>
      </c>
      <c r="J29" s="24"/>
      <c r="K29" s="23">
        <f>K30</f>
        <v>2762.5</v>
      </c>
      <c r="L29" s="19"/>
      <c r="M29" s="20">
        <f aca="true" t="shared" si="1" ref="M29:M39">K29-N29</f>
        <v>1963.9</v>
      </c>
      <c r="N29" s="20">
        <v>798.6</v>
      </c>
      <c r="O29" s="23">
        <f>O30</f>
        <v>2762.5</v>
      </c>
      <c r="P29" s="20"/>
      <c r="Q29" s="20"/>
      <c r="R29" s="20"/>
      <c r="S29" s="20"/>
      <c r="T29" s="20"/>
      <c r="U29" s="20"/>
    </row>
    <row r="30" spans="1:21" s="14" customFormat="1" ht="21.75" customHeight="1">
      <c r="A30" s="6"/>
      <c r="B30" s="42"/>
      <c r="C30" s="51" t="s">
        <v>67</v>
      </c>
      <c r="D30" s="52"/>
      <c r="E30" s="53"/>
      <c r="F30" s="21"/>
      <c r="G30" s="24" t="s">
        <v>18</v>
      </c>
      <c r="H30" s="24" t="s">
        <v>11</v>
      </c>
      <c r="I30" s="24" t="s">
        <v>50</v>
      </c>
      <c r="J30" s="24" t="s">
        <v>46</v>
      </c>
      <c r="K30" s="25">
        <v>2762.5</v>
      </c>
      <c r="L30" s="26"/>
      <c r="M30" s="27">
        <f t="shared" si="1"/>
        <v>1963.9</v>
      </c>
      <c r="N30" s="27">
        <v>798.6</v>
      </c>
      <c r="O30" s="25">
        <v>2762.5</v>
      </c>
      <c r="P30" s="20"/>
      <c r="Q30" s="20"/>
      <c r="R30" s="20"/>
      <c r="S30" s="20"/>
      <c r="T30" s="20"/>
      <c r="U30" s="20"/>
    </row>
    <row r="31" spans="1:21" s="14" customFormat="1" ht="12.75">
      <c r="A31" s="6"/>
      <c r="B31" s="42"/>
      <c r="C31" s="60" t="s">
        <v>24</v>
      </c>
      <c r="D31" s="61"/>
      <c r="E31" s="62"/>
      <c r="F31" s="34"/>
      <c r="G31" s="22" t="s">
        <v>13</v>
      </c>
      <c r="H31" s="22" t="s">
        <v>21</v>
      </c>
      <c r="I31" s="24"/>
      <c r="J31" s="24"/>
      <c r="K31" s="23">
        <f>K32+K33</f>
        <v>4388</v>
      </c>
      <c r="L31" s="23">
        <f>L32+L33</f>
        <v>0</v>
      </c>
      <c r="M31" s="23">
        <f>M32+M33</f>
        <v>700</v>
      </c>
      <c r="N31" s="23">
        <f>N32+N33</f>
        <v>0</v>
      </c>
      <c r="O31" s="23">
        <f>O32+O33</f>
        <v>4388</v>
      </c>
      <c r="P31" s="20"/>
      <c r="Q31" s="20"/>
      <c r="R31" s="20"/>
      <c r="S31" s="20"/>
      <c r="T31" s="20"/>
      <c r="U31" s="20"/>
    </row>
    <row r="32" spans="1:21" s="14" customFormat="1" ht="13.5" customHeight="1">
      <c r="A32" s="6"/>
      <c r="B32" s="42"/>
      <c r="C32" s="51" t="s">
        <v>69</v>
      </c>
      <c r="D32" s="52"/>
      <c r="E32" s="53"/>
      <c r="F32" s="34"/>
      <c r="G32" s="24" t="s">
        <v>13</v>
      </c>
      <c r="H32" s="24" t="s">
        <v>16</v>
      </c>
      <c r="I32" s="24" t="s">
        <v>55</v>
      </c>
      <c r="J32" s="24"/>
      <c r="K32" s="25">
        <v>700</v>
      </c>
      <c r="L32" s="19"/>
      <c r="M32" s="20">
        <f t="shared" si="1"/>
        <v>700</v>
      </c>
      <c r="N32" s="20">
        <v>0</v>
      </c>
      <c r="O32" s="25">
        <v>700</v>
      </c>
      <c r="P32" s="20"/>
      <c r="Q32" s="20"/>
      <c r="R32" s="20"/>
      <c r="S32" s="20"/>
      <c r="T32" s="20"/>
      <c r="U32" s="20"/>
    </row>
    <row r="33" spans="1:21" s="14" customFormat="1" ht="13.5" customHeight="1">
      <c r="A33" s="6"/>
      <c r="B33" s="42"/>
      <c r="C33" s="51" t="s">
        <v>70</v>
      </c>
      <c r="D33" s="52"/>
      <c r="E33" s="53"/>
      <c r="F33" s="34"/>
      <c r="G33" s="24" t="s">
        <v>13</v>
      </c>
      <c r="H33" s="24" t="s">
        <v>11</v>
      </c>
      <c r="I33" s="24"/>
      <c r="J33" s="24"/>
      <c r="K33" s="25">
        <v>3688</v>
      </c>
      <c r="L33" s="19"/>
      <c r="M33" s="20"/>
      <c r="N33" s="20"/>
      <c r="O33" s="25">
        <v>3688</v>
      </c>
      <c r="P33" s="20"/>
      <c r="Q33" s="20"/>
      <c r="R33" s="20"/>
      <c r="S33" s="20"/>
      <c r="T33" s="20"/>
      <c r="U33" s="20"/>
    </row>
    <row r="34" spans="1:21" s="14" customFormat="1" ht="12" customHeight="1">
      <c r="A34" s="6"/>
      <c r="B34" s="42"/>
      <c r="C34" s="67" t="str">
        <f>'[1]Функцион'!A213</f>
        <v>ЖИЛИЩНО-КОММУНАЛЬНОЕ ХОЗЯЙСТВО</v>
      </c>
      <c r="D34" s="68"/>
      <c r="E34" s="69"/>
      <c r="F34" s="21">
        <f>'[1]Функцион'!D213</f>
        <v>0</v>
      </c>
      <c r="G34" s="22" t="s">
        <v>25</v>
      </c>
      <c r="H34" s="22" t="s">
        <v>21</v>
      </c>
      <c r="I34" s="22"/>
      <c r="J34" s="22"/>
      <c r="K34" s="23">
        <f>K36</f>
        <v>7189.7</v>
      </c>
      <c r="L34" s="23">
        <f>L36</f>
        <v>0</v>
      </c>
      <c r="M34" s="23">
        <f>M36</f>
        <v>5592.1</v>
      </c>
      <c r="N34" s="23">
        <f>N36</f>
        <v>1597.6</v>
      </c>
      <c r="O34" s="23">
        <f>O36</f>
        <v>4545.5</v>
      </c>
      <c r="P34" s="20"/>
      <c r="Q34" s="20"/>
      <c r="R34" s="20"/>
      <c r="S34" s="20"/>
      <c r="T34" s="20"/>
      <c r="U34" s="20"/>
    </row>
    <row r="35" spans="1:21" s="14" customFormat="1" ht="11.25" customHeight="1" hidden="1">
      <c r="A35" s="6"/>
      <c r="B35" s="42"/>
      <c r="C35" s="51" t="s">
        <v>58</v>
      </c>
      <c r="D35" s="52"/>
      <c r="E35" s="53"/>
      <c r="F35" s="21"/>
      <c r="G35" s="24" t="s">
        <v>25</v>
      </c>
      <c r="H35" s="24" t="s">
        <v>12</v>
      </c>
      <c r="I35" s="24"/>
      <c r="J35" s="24"/>
      <c r="K35" s="25">
        <v>0</v>
      </c>
      <c r="L35" s="19"/>
      <c r="M35" s="20"/>
      <c r="N35" s="20"/>
      <c r="O35" s="25">
        <v>0</v>
      </c>
      <c r="P35" s="20"/>
      <c r="Q35" s="20"/>
      <c r="R35" s="20"/>
      <c r="S35" s="20"/>
      <c r="T35" s="20"/>
      <c r="U35" s="20"/>
    </row>
    <row r="36" spans="1:21" s="14" customFormat="1" ht="12.75" customHeight="1">
      <c r="A36" s="6"/>
      <c r="B36" s="42"/>
      <c r="C36" s="51" t="s">
        <v>71</v>
      </c>
      <c r="D36" s="52"/>
      <c r="E36" s="53"/>
      <c r="F36" s="21"/>
      <c r="G36" s="24" t="s">
        <v>25</v>
      </c>
      <c r="H36" s="24" t="s">
        <v>18</v>
      </c>
      <c r="I36" s="24"/>
      <c r="J36" s="24"/>
      <c r="K36" s="25">
        <v>7189.7</v>
      </c>
      <c r="L36" s="19"/>
      <c r="M36" s="20">
        <f t="shared" si="1"/>
        <v>5592.1</v>
      </c>
      <c r="N36" s="20">
        <v>1597.6</v>
      </c>
      <c r="O36" s="25">
        <v>4545.5</v>
      </c>
      <c r="P36" s="20"/>
      <c r="Q36" s="20"/>
      <c r="R36" s="20"/>
      <c r="S36" s="20"/>
      <c r="T36" s="20"/>
      <c r="U36" s="20"/>
    </row>
    <row r="37" spans="1:21" ht="12.75">
      <c r="A37" s="6"/>
      <c r="B37" s="42"/>
      <c r="C37" s="54" t="s">
        <v>9</v>
      </c>
      <c r="D37" s="55"/>
      <c r="E37" s="56"/>
      <c r="F37" s="21"/>
      <c r="G37" s="22" t="s">
        <v>14</v>
      </c>
      <c r="H37" s="22" t="s">
        <v>21</v>
      </c>
      <c r="I37" s="24"/>
      <c r="J37" s="24"/>
      <c r="K37" s="35">
        <f>K38+K39+K40+K41+K42</f>
        <v>409541.7</v>
      </c>
      <c r="L37" s="21"/>
      <c r="M37" s="29">
        <f t="shared" si="1"/>
        <v>43909.90000000002</v>
      </c>
      <c r="N37" s="29">
        <v>365631.8</v>
      </c>
      <c r="O37" s="35">
        <f>O38+O39+O40+O41+O42</f>
        <v>401890.8</v>
      </c>
      <c r="P37" s="29"/>
      <c r="Q37" s="29"/>
      <c r="R37" s="29"/>
      <c r="S37" s="29"/>
      <c r="T37" s="29"/>
      <c r="U37" s="29"/>
    </row>
    <row r="38" spans="1:21" ht="12.75">
      <c r="A38" s="6"/>
      <c r="B38" s="42"/>
      <c r="C38" s="63" t="s">
        <v>36</v>
      </c>
      <c r="D38" s="64"/>
      <c r="E38" s="65"/>
      <c r="F38" s="21"/>
      <c r="G38" s="24" t="s">
        <v>14</v>
      </c>
      <c r="H38" s="24" t="s">
        <v>12</v>
      </c>
      <c r="I38" s="24"/>
      <c r="J38" s="24"/>
      <c r="K38" s="36">
        <v>96054</v>
      </c>
      <c r="L38" s="21"/>
      <c r="M38" s="29">
        <f t="shared" si="1"/>
        <v>-35033.899999999994</v>
      </c>
      <c r="N38" s="29">
        <v>131087.9</v>
      </c>
      <c r="O38" s="36">
        <v>96698.8</v>
      </c>
      <c r="P38" s="29"/>
      <c r="Q38" s="29"/>
      <c r="R38" s="29"/>
      <c r="S38" s="29"/>
      <c r="T38" s="29"/>
      <c r="U38" s="29"/>
    </row>
    <row r="39" spans="1:21" ht="12" customHeight="1">
      <c r="A39" s="6"/>
      <c r="B39" s="42"/>
      <c r="C39" s="63" t="s">
        <v>7</v>
      </c>
      <c r="D39" s="64"/>
      <c r="E39" s="65"/>
      <c r="F39" s="21"/>
      <c r="G39" s="24" t="s">
        <v>14</v>
      </c>
      <c r="H39" s="24" t="s">
        <v>15</v>
      </c>
      <c r="I39" s="24"/>
      <c r="J39" s="24"/>
      <c r="K39" s="36">
        <v>275936.9</v>
      </c>
      <c r="L39" s="21"/>
      <c r="M39" s="29">
        <f t="shared" si="1"/>
        <v>52362.70000000001</v>
      </c>
      <c r="N39" s="29">
        <v>223574.2</v>
      </c>
      <c r="O39" s="36">
        <v>274406.3</v>
      </c>
      <c r="P39" s="29">
        <v>210327.2</v>
      </c>
      <c r="Q39" s="29"/>
      <c r="R39" s="29"/>
      <c r="S39" s="29"/>
      <c r="T39" s="29"/>
      <c r="U39" s="29"/>
    </row>
    <row r="40" spans="1:21" ht="12.75">
      <c r="A40" s="6"/>
      <c r="B40" s="42"/>
      <c r="C40" s="75" t="s">
        <v>65</v>
      </c>
      <c r="D40" s="76"/>
      <c r="E40" s="77"/>
      <c r="F40" s="21"/>
      <c r="G40" s="24" t="s">
        <v>14</v>
      </c>
      <c r="H40" s="24" t="s">
        <v>18</v>
      </c>
      <c r="I40" s="24" t="s">
        <v>49</v>
      </c>
      <c r="J40" s="24" t="s">
        <v>48</v>
      </c>
      <c r="K40" s="36">
        <v>18749.1</v>
      </c>
      <c r="L40" s="21"/>
      <c r="M40" s="29">
        <f>K40-N40</f>
        <v>16929.699999999997</v>
      </c>
      <c r="N40" s="29">
        <v>1819.4</v>
      </c>
      <c r="O40" s="36">
        <v>15172</v>
      </c>
      <c r="P40" s="29"/>
      <c r="Q40" s="29"/>
      <c r="R40" s="29"/>
      <c r="S40" s="29"/>
      <c r="T40" s="29"/>
      <c r="U40" s="29"/>
    </row>
    <row r="41" spans="1:21" ht="12.75">
      <c r="A41" s="6"/>
      <c r="B41" s="42"/>
      <c r="C41" s="51" t="s">
        <v>68</v>
      </c>
      <c r="D41" s="52"/>
      <c r="E41" s="53"/>
      <c r="F41" s="21"/>
      <c r="G41" s="24" t="s">
        <v>14</v>
      </c>
      <c r="H41" s="24" t="s">
        <v>14</v>
      </c>
      <c r="I41" s="24"/>
      <c r="J41" s="24"/>
      <c r="K41" s="25">
        <v>1001.9</v>
      </c>
      <c r="L41" s="21"/>
      <c r="M41" s="29">
        <f>K41-N41</f>
        <v>74.5</v>
      </c>
      <c r="N41" s="29">
        <v>927.4</v>
      </c>
      <c r="O41" s="25">
        <v>1001.9</v>
      </c>
      <c r="P41" s="29">
        <v>50</v>
      </c>
      <c r="Q41" s="29"/>
      <c r="R41" s="29"/>
      <c r="S41" s="29"/>
      <c r="T41" s="29"/>
      <c r="U41" s="29"/>
    </row>
    <row r="42" spans="1:21" ht="12.75">
      <c r="A42" s="6"/>
      <c r="B42" s="42"/>
      <c r="C42" s="51" t="s">
        <v>37</v>
      </c>
      <c r="D42" s="52"/>
      <c r="E42" s="53"/>
      <c r="F42" s="21"/>
      <c r="G42" s="24" t="s">
        <v>14</v>
      </c>
      <c r="H42" s="24" t="s">
        <v>11</v>
      </c>
      <c r="I42" s="24"/>
      <c r="J42" s="24"/>
      <c r="K42" s="36">
        <v>17799.8</v>
      </c>
      <c r="L42" s="21"/>
      <c r="M42" s="29">
        <f>K42-N42</f>
        <v>7757.5</v>
      </c>
      <c r="N42" s="29">
        <v>10042.3</v>
      </c>
      <c r="O42" s="36">
        <v>14611.8</v>
      </c>
      <c r="P42" s="29"/>
      <c r="Q42" s="29"/>
      <c r="R42" s="29"/>
      <c r="S42" s="29"/>
      <c r="T42" s="29"/>
      <c r="U42" s="29"/>
    </row>
    <row r="43" spans="1:21" ht="12.75">
      <c r="A43" s="6"/>
      <c r="B43" s="42"/>
      <c r="C43" s="60" t="s">
        <v>32</v>
      </c>
      <c r="D43" s="61"/>
      <c r="E43" s="62"/>
      <c r="F43" s="21"/>
      <c r="G43" s="22" t="s">
        <v>16</v>
      </c>
      <c r="H43" s="22" t="s">
        <v>21</v>
      </c>
      <c r="I43" s="24"/>
      <c r="J43" s="24"/>
      <c r="K43" s="37">
        <f>K44+K45+K46</f>
        <v>51930.399999999994</v>
      </c>
      <c r="L43" s="21"/>
      <c r="M43" s="29">
        <f aca="true" t="shared" si="2" ref="M43:M48">K43-N43</f>
        <v>10739.599999999991</v>
      </c>
      <c r="N43" s="29">
        <v>41190.8</v>
      </c>
      <c r="O43" s="37">
        <f>O44+O45+O46</f>
        <v>51930.399999999994</v>
      </c>
      <c r="P43" s="29"/>
      <c r="Q43" s="29"/>
      <c r="R43" s="29"/>
      <c r="S43" s="29"/>
      <c r="T43" s="29"/>
      <c r="U43" s="29"/>
    </row>
    <row r="44" spans="1:21" ht="12.75">
      <c r="A44" s="6"/>
      <c r="B44" s="42"/>
      <c r="C44" s="63" t="s">
        <v>42</v>
      </c>
      <c r="D44" s="64"/>
      <c r="E44" s="65"/>
      <c r="F44" s="21"/>
      <c r="G44" s="24" t="s">
        <v>16</v>
      </c>
      <c r="H44" s="24" t="s">
        <v>12</v>
      </c>
      <c r="I44" s="24"/>
      <c r="J44" s="24"/>
      <c r="K44" s="31">
        <v>46044.2</v>
      </c>
      <c r="L44" s="21"/>
      <c r="M44" s="29">
        <f t="shared" si="2"/>
        <v>8285.099999999999</v>
      </c>
      <c r="N44" s="29">
        <v>37759.1</v>
      </c>
      <c r="O44" s="31">
        <v>46044.2</v>
      </c>
      <c r="P44" s="29"/>
      <c r="Q44" s="29"/>
      <c r="R44" s="29"/>
      <c r="S44" s="29"/>
      <c r="T44" s="29"/>
      <c r="U44" s="29"/>
    </row>
    <row r="45" spans="1:21" ht="12.75">
      <c r="A45" s="6"/>
      <c r="B45" s="42"/>
      <c r="C45" s="51" t="s">
        <v>47</v>
      </c>
      <c r="D45" s="52"/>
      <c r="E45" s="53"/>
      <c r="F45" s="21"/>
      <c r="G45" s="24" t="s">
        <v>16</v>
      </c>
      <c r="H45" s="24" t="s">
        <v>15</v>
      </c>
      <c r="I45" s="24"/>
      <c r="J45" s="24"/>
      <c r="K45" s="25">
        <v>1572.6</v>
      </c>
      <c r="L45" s="30"/>
      <c r="M45" s="29">
        <f t="shared" si="2"/>
        <v>1228.3</v>
      </c>
      <c r="N45" s="29">
        <v>344.3</v>
      </c>
      <c r="O45" s="25">
        <v>1572.6</v>
      </c>
      <c r="P45" s="29"/>
      <c r="Q45" s="29"/>
      <c r="R45" s="29"/>
      <c r="S45" s="29"/>
      <c r="T45" s="29"/>
      <c r="U45" s="29"/>
    </row>
    <row r="46" spans="1:21" ht="12.75">
      <c r="A46" s="6"/>
      <c r="B46" s="42"/>
      <c r="C46" s="51" t="s">
        <v>57</v>
      </c>
      <c r="D46" s="52"/>
      <c r="E46" s="53"/>
      <c r="F46" s="21"/>
      <c r="G46" s="24" t="s">
        <v>16</v>
      </c>
      <c r="H46" s="24" t="s">
        <v>13</v>
      </c>
      <c r="I46" s="24"/>
      <c r="J46" s="24"/>
      <c r="K46" s="25">
        <v>4313.6</v>
      </c>
      <c r="L46" s="30"/>
      <c r="M46" s="29">
        <f t="shared" si="2"/>
        <v>1226.2000000000003</v>
      </c>
      <c r="N46" s="29">
        <v>3087.4</v>
      </c>
      <c r="O46" s="25">
        <v>4313.6</v>
      </c>
      <c r="P46" s="29"/>
      <c r="Q46" s="29"/>
      <c r="R46" s="29"/>
      <c r="S46" s="29"/>
      <c r="T46" s="29"/>
      <c r="U46" s="29"/>
    </row>
    <row r="47" spans="1:21" ht="12.75">
      <c r="A47" s="6"/>
      <c r="B47" s="42"/>
      <c r="C47" s="54" t="s">
        <v>10</v>
      </c>
      <c r="D47" s="55"/>
      <c r="E47" s="56"/>
      <c r="F47" s="21"/>
      <c r="G47" s="22" t="s">
        <v>20</v>
      </c>
      <c r="H47" s="22" t="s">
        <v>21</v>
      </c>
      <c r="I47" s="24"/>
      <c r="J47" s="24"/>
      <c r="K47" s="35">
        <f>K48+K49+K50+K51</f>
        <v>36480.8</v>
      </c>
      <c r="L47" s="30"/>
      <c r="M47" s="29">
        <f t="shared" si="2"/>
        <v>15028.900000000001</v>
      </c>
      <c r="N47" s="29">
        <v>21451.9</v>
      </c>
      <c r="O47" s="35">
        <f>O48+O49+O50+O51</f>
        <v>40000.1</v>
      </c>
      <c r="P47" s="29"/>
      <c r="Q47" s="29"/>
      <c r="R47" s="29"/>
      <c r="S47" s="29"/>
      <c r="T47" s="29"/>
      <c r="U47" s="29"/>
    </row>
    <row r="48" spans="1:21" ht="12.75">
      <c r="A48" s="6"/>
      <c r="B48" s="42"/>
      <c r="C48" s="63" t="s">
        <v>40</v>
      </c>
      <c r="D48" s="64"/>
      <c r="E48" s="65"/>
      <c r="F48" s="21"/>
      <c r="G48" s="24">
        <v>10</v>
      </c>
      <c r="H48" s="24" t="s">
        <v>12</v>
      </c>
      <c r="I48" s="24"/>
      <c r="J48" s="24"/>
      <c r="K48" s="25">
        <v>4803.1</v>
      </c>
      <c r="L48" s="30"/>
      <c r="M48" s="29">
        <f t="shared" si="2"/>
        <v>2769.7000000000003</v>
      </c>
      <c r="N48" s="29">
        <v>2033.4</v>
      </c>
      <c r="O48" s="25">
        <v>1558.4</v>
      </c>
      <c r="P48" s="29"/>
      <c r="Q48" s="29"/>
      <c r="R48" s="29"/>
      <c r="S48" s="29"/>
      <c r="T48" s="29"/>
      <c r="U48" s="29"/>
    </row>
    <row r="49" spans="1:21" ht="12.75">
      <c r="A49" s="6"/>
      <c r="B49" s="42"/>
      <c r="C49" s="51" t="s">
        <v>52</v>
      </c>
      <c r="D49" s="52"/>
      <c r="E49" s="53"/>
      <c r="F49" s="32"/>
      <c r="G49" s="33" t="s">
        <v>20</v>
      </c>
      <c r="H49" s="33" t="s">
        <v>18</v>
      </c>
      <c r="I49" s="33"/>
      <c r="J49" s="33"/>
      <c r="K49" s="25">
        <v>7768.3</v>
      </c>
      <c r="L49" s="30"/>
      <c r="M49" s="29">
        <f aca="true" t="shared" si="3" ref="M49:M60">K49-N49</f>
        <v>3255.5</v>
      </c>
      <c r="N49" s="29">
        <v>4512.8</v>
      </c>
      <c r="O49" s="25">
        <v>13104.5</v>
      </c>
      <c r="P49" s="29"/>
      <c r="Q49" s="29"/>
      <c r="R49" s="29"/>
      <c r="S49" s="29"/>
      <c r="T49" s="29"/>
      <c r="U49" s="29"/>
    </row>
    <row r="50" spans="1:21" ht="12.75">
      <c r="A50" s="6"/>
      <c r="B50" s="42"/>
      <c r="C50" s="51" t="s">
        <v>33</v>
      </c>
      <c r="D50" s="52"/>
      <c r="E50" s="53"/>
      <c r="F50" s="32"/>
      <c r="G50" s="33" t="s">
        <v>20</v>
      </c>
      <c r="H50" s="33" t="s">
        <v>13</v>
      </c>
      <c r="I50" s="33"/>
      <c r="J50" s="33"/>
      <c r="K50" s="36">
        <v>23366.1</v>
      </c>
      <c r="L50" s="30"/>
      <c r="M50" s="29">
        <f t="shared" si="3"/>
        <v>8876.399999999998</v>
      </c>
      <c r="N50" s="29">
        <v>14489.7</v>
      </c>
      <c r="O50" s="36">
        <v>24772.2</v>
      </c>
      <c r="P50" s="29">
        <v>13597.3</v>
      </c>
      <c r="Q50" s="29"/>
      <c r="R50" s="29"/>
      <c r="S50" s="29"/>
      <c r="T50" s="29"/>
      <c r="U50" s="29"/>
    </row>
    <row r="51" spans="1:21" ht="14.25" customHeight="1">
      <c r="A51" s="6"/>
      <c r="B51" s="42"/>
      <c r="C51" s="48" t="s">
        <v>34</v>
      </c>
      <c r="D51" s="49"/>
      <c r="E51" s="50"/>
      <c r="F51" s="21"/>
      <c r="G51" s="24">
        <v>10</v>
      </c>
      <c r="H51" s="24" t="s">
        <v>17</v>
      </c>
      <c r="I51" s="24"/>
      <c r="J51" s="30"/>
      <c r="K51" s="31">
        <v>543.3</v>
      </c>
      <c r="L51" s="30"/>
      <c r="M51" s="29">
        <f t="shared" si="3"/>
        <v>127.29999999999995</v>
      </c>
      <c r="N51" s="29">
        <v>416</v>
      </c>
      <c r="O51" s="31">
        <v>565</v>
      </c>
      <c r="P51" s="29"/>
      <c r="Q51" s="29"/>
      <c r="R51" s="29"/>
      <c r="S51" s="29"/>
      <c r="T51" s="29"/>
      <c r="U51" s="29"/>
    </row>
    <row r="52" spans="1:21" ht="13.5" customHeight="1">
      <c r="A52" s="6"/>
      <c r="B52" s="42"/>
      <c r="C52" s="60" t="s">
        <v>63</v>
      </c>
      <c r="D52" s="61"/>
      <c r="E52" s="62"/>
      <c r="F52" s="34"/>
      <c r="G52" s="22" t="s">
        <v>19</v>
      </c>
      <c r="H52" s="22" t="s">
        <v>21</v>
      </c>
      <c r="I52" s="22"/>
      <c r="J52" s="22"/>
      <c r="K52" s="23">
        <f>K53</f>
        <v>67730.9</v>
      </c>
      <c r="L52" s="30"/>
      <c r="M52" s="29">
        <f t="shared" si="3"/>
        <v>67330.9</v>
      </c>
      <c r="N52" s="29">
        <v>400</v>
      </c>
      <c r="O52" s="23">
        <f>O53</f>
        <v>500</v>
      </c>
      <c r="P52" s="29"/>
      <c r="Q52" s="29"/>
      <c r="R52" s="29"/>
      <c r="S52" s="29"/>
      <c r="T52" s="29"/>
      <c r="U52" s="29"/>
    </row>
    <row r="53" spans="1:21" ht="11.25" customHeight="1">
      <c r="A53" s="6"/>
      <c r="B53" s="42"/>
      <c r="C53" s="51" t="s">
        <v>35</v>
      </c>
      <c r="D53" s="52"/>
      <c r="E53" s="53"/>
      <c r="F53" s="21"/>
      <c r="G53" s="24" t="s">
        <v>19</v>
      </c>
      <c r="H53" s="24" t="s">
        <v>15</v>
      </c>
      <c r="I53" s="29"/>
      <c r="J53" s="24"/>
      <c r="K53" s="25">
        <v>67730.9</v>
      </c>
      <c r="L53" s="30"/>
      <c r="M53" s="29">
        <f t="shared" si="3"/>
        <v>67330.9</v>
      </c>
      <c r="N53" s="29">
        <v>400</v>
      </c>
      <c r="O53" s="25">
        <v>500</v>
      </c>
      <c r="P53" s="29"/>
      <c r="Q53" s="29"/>
      <c r="R53" s="29"/>
      <c r="S53" s="29"/>
      <c r="T53" s="29"/>
      <c r="U53" s="29"/>
    </row>
    <row r="54" spans="1:21" ht="13.5" customHeight="1" hidden="1">
      <c r="A54" s="6"/>
      <c r="B54" s="42"/>
      <c r="C54" s="60" t="s">
        <v>31</v>
      </c>
      <c r="D54" s="61"/>
      <c r="E54" s="62"/>
      <c r="F54" s="21"/>
      <c r="G54" s="22" t="s">
        <v>22</v>
      </c>
      <c r="H54" s="22" t="s">
        <v>21</v>
      </c>
      <c r="I54" s="22"/>
      <c r="J54" s="22"/>
      <c r="K54" s="23">
        <f>K55+K56</f>
        <v>0</v>
      </c>
      <c r="L54" s="30"/>
      <c r="M54" s="29">
        <f t="shared" si="3"/>
        <v>-2000</v>
      </c>
      <c r="N54" s="29">
        <v>2000</v>
      </c>
      <c r="O54" s="23">
        <f>O55+O56</f>
        <v>0</v>
      </c>
      <c r="P54" s="29"/>
      <c r="Q54" s="29"/>
      <c r="R54" s="29"/>
      <c r="S54" s="29"/>
      <c r="T54" s="29"/>
      <c r="U54" s="29"/>
    </row>
    <row r="55" spans="1:21" ht="13.5" customHeight="1" hidden="1">
      <c r="A55" s="6"/>
      <c r="B55" s="42"/>
      <c r="C55" s="51" t="s">
        <v>39</v>
      </c>
      <c r="D55" s="52"/>
      <c r="E55" s="53"/>
      <c r="F55" s="21"/>
      <c r="G55" s="24" t="s">
        <v>22</v>
      </c>
      <c r="H55" s="24" t="s">
        <v>15</v>
      </c>
      <c r="I55" s="24"/>
      <c r="J55" s="24"/>
      <c r="K55" s="25">
        <v>0</v>
      </c>
      <c r="L55" s="30"/>
      <c r="M55" s="29">
        <f t="shared" si="3"/>
        <v>-2000</v>
      </c>
      <c r="N55" s="29">
        <v>2000</v>
      </c>
      <c r="O55" s="25">
        <v>0</v>
      </c>
      <c r="P55" s="29"/>
      <c r="Q55" s="29"/>
      <c r="R55" s="29"/>
      <c r="S55" s="29"/>
      <c r="T55" s="29"/>
      <c r="U55" s="29"/>
    </row>
    <row r="56" spans="1:21" ht="13.5" customHeight="1" hidden="1">
      <c r="A56" s="6"/>
      <c r="B56" s="42"/>
      <c r="C56" s="67" t="s">
        <v>56</v>
      </c>
      <c r="D56" s="68"/>
      <c r="E56" s="69"/>
      <c r="F56" s="21"/>
      <c r="G56" s="22" t="s">
        <v>22</v>
      </c>
      <c r="H56" s="22" t="s">
        <v>13</v>
      </c>
      <c r="I56" s="22" t="s">
        <v>43</v>
      </c>
      <c r="J56" s="22" t="s">
        <v>45</v>
      </c>
      <c r="K56" s="23">
        <v>0</v>
      </c>
      <c r="L56" s="30"/>
      <c r="M56" s="29">
        <f t="shared" si="3"/>
        <v>0</v>
      </c>
      <c r="N56" s="29">
        <v>0</v>
      </c>
      <c r="O56" s="23">
        <v>0</v>
      </c>
      <c r="P56" s="29"/>
      <c r="Q56" s="29"/>
      <c r="R56" s="29"/>
      <c r="S56" s="29"/>
      <c r="T56" s="29"/>
      <c r="U56" s="29"/>
    </row>
    <row r="57" spans="1:21" ht="26.25" customHeight="1">
      <c r="A57" s="8"/>
      <c r="B57" s="44"/>
      <c r="C57" s="60" t="s">
        <v>29</v>
      </c>
      <c r="D57" s="61"/>
      <c r="E57" s="62"/>
      <c r="F57" s="30"/>
      <c r="G57" s="22" t="s">
        <v>27</v>
      </c>
      <c r="H57" s="22" t="s">
        <v>21</v>
      </c>
      <c r="I57" s="22"/>
      <c r="J57" s="24"/>
      <c r="K57" s="23">
        <f>K58</f>
        <v>24.1</v>
      </c>
      <c r="L57" s="23">
        <f>L58</f>
        <v>0</v>
      </c>
      <c r="M57" s="23">
        <f>M58</f>
        <v>-223.4</v>
      </c>
      <c r="N57" s="23">
        <f>N58</f>
        <v>247.5</v>
      </c>
      <c r="O57" s="23">
        <f>O58</f>
        <v>21.1</v>
      </c>
      <c r="P57" s="29"/>
      <c r="Q57" s="29"/>
      <c r="R57" s="29"/>
      <c r="S57" s="29"/>
      <c r="T57" s="29"/>
      <c r="U57" s="29"/>
    </row>
    <row r="58" spans="1:21" ht="26.25" customHeight="1">
      <c r="A58" s="8"/>
      <c r="B58" s="44"/>
      <c r="C58" s="51" t="s">
        <v>54</v>
      </c>
      <c r="D58" s="52"/>
      <c r="E58" s="53"/>
      <c r="F58" s="30"/>
      <c r="G58" s="24" t="s">
        <v>27</v>
      </c>
      <c r="H58" s="24" t="s">
        <v>12</v>
      </c>
      <c r="I58" s="24"/>
      <c r="J58" s="24"/>
      <c r="K58" s="25">
        <v>24.1</v>
      </c>
      <c r="L58" s="30"/>
      <c r="M58" s="29">
        <f t="shared" si="3"/>
        <v>-223.4</v>
      </c>
      <c r="N58" s="29">
        <v>247.5</v>
      </c>
      <c r="O58" s="25">
        <v>21.1</v>
      </c>
      <c r="P58" s="29"/>
      <c r="Q58" s="29"/>
      <c r="R58" s="29"/>
      <c r="S58" s="29"/>
      <c r="T58" s="29"/>
      <c r="U58" s="29"/>
    </row>
    <row r="59" spans="1:21" ht="40.5" customHeight="1">
      <c r="A59" s="8"/>
      <c r="B59" s="44"/>
      <c r="C59" s="60" t="s">
        <v>73</v>
      </c>
      <c r="D59" s="61"/>
      <c r="E59" s="62"/>
      <c r="F59" s="28"/>
      <c r="G59" s="22" t="s">
        <v>23</v>
      </c>
      <c r="H59" s="22" t="s">
        <v>21</v>
      </c>
      <c r="I59" s="22"/>
      <c r="J59" s="22"/>
      <c r="K59" s="23">
        <f>K60</f>
        <v>6112</v>
      </c>
      <c r="L59" s="23">
        <f>L60</f>
        <v>0</v>
      </c>
      <c r="M59" s="23">
        <f>M60</f>
        <v>3133.9</v>
      </c>
      <c r="N59" s="23">
        <f>N60</f>
        <v>2978.1</v>
      </c>
      <c r="O59" s="23">
        <f>O60</f>
        <v>6112</v>
      </c>
      <c r="P59" s="29"/>
      <c r="Q59" s="29"/>
      <c r="R59" s="29"/>
      <c r="S59" s="29"/>
      <c r="T59" s="29"/>
      <c r="U59" s="29"/>
    </row>
    <row r="60" spans="1:21" ht="25.5" customHeight="1">
      <c r="A60" s="8"/>
      <c r="B60" s="44"/>
      <c r="C60" s="51" t="s">
        <v>28</v>
      </c>
      <c r="D60" s="52"/>
      <c r="E60" s="53"/>
      <c r="F60" s="28"/>
      <c r="G60" s="24" t="s">
        <v>23</v>
      </c>
      <c r="H60" s="24" t="s">
        <v>12</v>
      </c>
      <c r="I60" s="24"/>
      <c r="J60" s="24"/>
      <c r="K60" s="25">
        <v>6112</v>
      </c>
      <c r="L60" s="30"/>
      <c r="M60" s="29">
        <f t="shared" si="3"/>
        <v>3133.9</v>
      </c>
      <c r="N60" s="29">
        <v>2978.1</v>
      </c>
      <c r="O60" s="25">
        <v>6112</v>
      </c>
      <c r="P60" s="29"/>
      <c r="Q60" s="29"/>
      <c r="R60" s="29"/>
      <c r="S60" s="29"/>
      <c r="T60" s="29"/>
      <c r="U60" s="29"/>
    </row>
    <row r="61" spans="1:21" ht="12.75" customHeight="1">
      <c r="A61" s="16"/>
      <c r="B61" s="16"/>
      <c r="C61" s="54" t="s">
        <v>60</v>
      </c>
      <c r="D61" s="55"/>
      <c r="E61" s="56"/>
      <c r="F61" s="37"/>
      <c r="G61" s="37"/>
      <c r="H61" s="37"/>
      <c r="I61" s="37"/>
      <c r="J61" s="37"/>
      <c r="K61" s="35">
        <f>K22+K29+K31+K34+K37+K43+K47+K52+K54+K57+K59</f>
        <v>660574.8</v>
      </c>
      <c r="L61" s="35">
        <f>L22+L29+L31+L34+L37+L43+L47+L52+L54+L57+L59</f>
        <v>0</v>
      </c>
      <c r="M61" s="35">
        <f>M22+M29+M31+M34+M37+M43+M47+M52+M54+M57+M59</f>
        <v>191455.7</v>
      </c>
      <c r="N61" s="35">
        <f>N22+N29+N31+N34+N37+N43+N47+N52+N54+N57+N59</f>
        <v>465431.1</v>
      </c>
      <c r="O61" s="35">
        <f>O22+O29+O31+O34+O37+O43+O47+O52+O54+O57+O59</f>
        <v>593216.5</v>
      </c>
      <c r="P61" s="29"/>
      <c r="Q61" s="29"/>
      <c r="R61" s="29"/>
      <c r="S61" s="29"/>
      <c r="T61" s="29"/>
      <c r="U61" s="29"/>
    </row>
  </sheetData>
  <sheetProtection/>
  <mergeCells count="60">
    <mergeCell ref="A4:O4"/>
    <mergeCell ref="A3:O3"/>
    <mergeCell ref="A2:O2"/>
    <mergeCell ref="A1:O1"/>
    <mergeCell ref="A14:O14"/>
    <mergeCell ref="A15:O15"/>
    <mergeCell ref="H12:J12"/>
    <mergeCell ref="A5:K5"/>
    <mergeCell ref="A6:K6"/>
    <mergeCell ref="E10:J10"/>
    <mergeCell ref="C29:E29"/>
    <mergeCell ref="C23:E23"/>
    <mergeCell ref="C35:E35"/>
    <mergeCell ref="C24:E24"/>
    <mergeCell ref="C43:E43"/>
    <mergeCell ref="C44:E44"/>
    <mergeCell ref="C40:E40"/>
    <mergeCell ref="C37:E37"/>
    <mergeCell ref="C38:E38"/>
    <mergeCell ref="C36:E36"/>
    <mergeCell ref="K19:O19"/>
    <mergeCell ref="C31:E31"/>
    <mergeCell ref="C32:E32"/>
    <mergeCell ref="C47:E47"/>
    <mergeCell ref="K20:O20"/>
    <mergeCell ref="C49:E49"/>
    <mergeCell ref="C39:E39"/>
    <mergeCell ref="C42:E42"/>
    <mergeCell ref="C46:E46"/>
    <mergeCell ref="C48:E48"/>
    <mergeCell ref="A7:K7"/>
    <mergeCell ref="C20:E20"/>
    <mergeCell ref="C26:E26"/>
    <mergeCell ref="C55:E55"/>
    <mergeCell ref="C57:E57"/>
    <mergeCell ref="C34:E34"/>
    <mergeCell ref="C41:E41"/>
    <mergeCell ref="C56:E56"/>
    <mergeCell ref="C50:E50"/>
    <mergeCell ref="C53:E53"/>
    <mergeCell ref="C52:E52"/>
    <mergeCell ref="C61:E61"/>
    <mergeCell ref="C33:E33"/>
    <mergeCell ref="C58:E58"/>
    <mergeCell ref="C45:E45"/>
    <mergeCell ref="C28:E28"/>
    <mergeCell ref="C30:E30"/>
    <mergeCell ref="C59:E59"/>
    <mergeCell ref="C60:E60"/>
    <mergeCell ref="C54:E54"/>
    <mergeCell ref="C51:E51"/>
    <mergeCell ref="C25:E25"/>
    <mergeCell ref="C27:E27"/>
    <mergeCell ref="C22:E22"/>
    <mergeCell ref="A18:O18"/>
    <mergeCell ref="J9:L9"/>
    <mergeCell ref="E13:J13"/>
    <mergeCell ref="G11:J11"/>
    <mergeCell ref="A16:O16"/>
    <mergeCell ref="A17:O17"/>
  </mergeCells>
  <printOptions horizontalCentered="1"/>
  <pageMargins left="0.984251968503937" right="0.5118110236220472" top="0.5511811023622047" bottom="0.551181102362204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2019-12-13T08:04:05Z</cp:lastPrinted>
  <dcterms:created xsi:type="dcterms:W3CDTF">2006-10-19T09:27:13Z</dcterms:created>
  <dcterms:modified xsi:type="dcterms:W3CDTF">2020-06-16T12:04:57Z</dcterms:modified>
  <cp:category/>
  <cp:version/>
  <cp:contentType/>
  <cp:contentStatus/>
</cp:coreProperties>
</file>