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700" windowWidth="11685" windowHeight="52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<sst xmlns="http://schemas.openxmlformats.org/spreadsheetml/2006/main" count="1257" uniqueCount="368">
  <si>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</si>
  <si>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</si>
  <si>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</si>
  <si>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</si>
  <si>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</si>
  <si>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</si>
  <si>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</si>
  <si>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</si>
  <si>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</si>
  <si>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</si>
  <si>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</si>
  <si>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</si>
  <si>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</si>
  <si>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</si>
  <si>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</si>
  <si>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</si>
  <si>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</si>
  <si>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</si>
  <si>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</si>
  <si>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</si>
  <si>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</si>
  <si>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14</t>
  </si>
  <si>
    <t>500</t>
  </si>
  <si>
    <t>Администрация МО "Красногвардейский район"</t>
  </si>
  <si>
    <t>НАЦИОНАЛЬНАЯ  ЭКОНОМИКА</t>
  </si>
  <si>
    <t>ЖИЛИЩНО-КОММУНАЛЬНОЕ ХОЗЯЙСТВО</t>
  </si>
  <si>
    <t>05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</si>
  <si>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</si>
  <si>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</si>
  <si>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</si>
  <si>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</si>
  <si>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</si>
  <si>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</si>
  <si>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</si>
  <si>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</si>
  <si>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</si>
  <si>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</si>
  <si>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</si>
  <si>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</si>
  <si>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</si>
  <si>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</si>
  <si>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</si>
  <si>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</si>
  <si>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</si>
  <si>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</si>
  <si>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</si>
  <si>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</si>
  <si>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</si>
  <si>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</si>
  <si>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</si>
  <si>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</si>
  <si>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</si>
  <si>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</si>
  <si>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</si>
  <si>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</si>
  <si>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</si>
  <si>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</si>
  <si>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</si>
  <si>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</si>
  <si>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</si>
  <si>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</si>
  <si>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</si>
  <si>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</si>
  <si>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</si>
  <si>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</si>
  <si>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</si>
  <si>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</si>
  <si>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</si>
  <si>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</si>
  <si>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</si>
  <si>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</si>
  <si>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</si>
  <si>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</si>
  <si>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</si>
  <si>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Глава муниципального образования "Красногвардейский район"</t>
  </si>
  <si>
    <t>Резервный фонд администрации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</si>
  <si>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</si>
  <si>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</si>
  <si>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</si>
  <si>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</si>
  <si>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</si>
  <si>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</si>
  <si>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</si>
  <si>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</si>
  <si>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</si>
  <si>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</si>
  <si>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</si>
  <si>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</si>
  <si>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</si>
  <si>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</si>
  <si>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</si>
  <si>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</si>
  <si>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</si>
  <si>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</si>
  <si>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</si>
  <si>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</si>
  <si>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</si>
  <si>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</si>
  <si>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</si>
  <si>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</si>
  <si>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</si>
  <si>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</si>
  <si>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</si>
  <si>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 xml:space="preserve">Субсидии бюджетным учреждениям 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</si>
  <si>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</si>
  <si>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</si>
  <si>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</si>
  <si>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</si>
  <si>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</si>
  <si>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</si>
  <si>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</si>
  <si>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</si>
  <si>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</si>
  <si>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</si>
  <si>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</si>
  <si>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</si>
  <si>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</si>
  <si>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</si>
  <si>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Функционирование высшего должностного лица муниципального образования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</si>
  <si>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</si>
  <si>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</si>
  <si>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</si>
  <si>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</si>
  <si>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</si>
  <si>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</si>
  <si>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</si>
  <si>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</si>
  <si>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</si>
  <si>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</si>
  <si>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</si>
  <si>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</si>
  <si>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</si>
  <si>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</si>
  <si>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</si>
  <si>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</si>
  <si>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</si>
  <si>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</si>
  <si>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</si>
  <si>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</si>
  <si>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</si>
  <si>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</si>
  <si>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</si>
  <si>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</si>
  <si>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</si>
  <si>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</si>
  <si>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</si>
  <si>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6310060030</t>
  </si>
  <si>
    <t>6310080040</t>
  </si>
  <si>
    <t>6130000000</t>
  </si>
  <si>
    <t>6130000400</t>
  </si>
  <si>
    <t>6100000000</t>
  </si>
  <si>
    <t>5200000000</t>
  </si>
  <si>
    <t>6310069010</t>
  </si>
  <si>
    <t>5210000000</t>
  </si>
  <si>
    <t>5210020180</t>
  </si>
  <si>
    <t>5220000000</t>
  </si>
  <si>
    <t>5220020190</t>
  </si>
  <si>
    <t>5230000000</t>
  </si>
  <si>
    <t>5230020200</t>
  </si>
  <si>
    <t>5240000000</t>
  </si>
  <si>
    <t>5240020220</t>
  </si>
  <si>
    <t>520000000</t>
  </si>
  <si>
    <t>5250000000</t>
  </si>
  <si>
    <t>5250000400</t>
  </si>
  <si>
    <t>5250020230</t>
  </si>
  <si>
    <t>6110000000</t>
  </si>
  <si>
    <t>6110000100</t>
  </si>
  <si>
    <t>6120000000</t>
  </si>
  <si>
    <t>6120000400</t>
  </si>
  <si>
    <t>6310080030</t>
  </si>
  <si>
    <t>6120060000</t>
  </si>
  <si>
    <t>6120061010</t>
  </si>
  <si>
    <t>6320000000</t>
  </si>
  <si>
    <t>6320020230</t>
  </si>
  <si>
    <t>5500000000</t>
  </si>
  <si>
    <t>5400000000</t>
  </si>
  <si>
    <t>5410000000</t>
  </si>
  <si>
    <t>5410080070</t>
  </si>
  <si>
    <t>6370000000</t>
  </si>
  <si>
    <t xml:space="preserve">6120060000 </t>
  </si>
  <si>
    <t>6120061040</t>
  </si>
  <si>
    <t>5510000000</t>
  </si>
  <si>
    <t>5510080230</t>
  </si>
  <si>
    <t>5310060000</t>
  </si>
  <si>
    <t>5310060060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</si>
  <si>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</si>
  <si>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</si>
  <si>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</si>
  <si>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</si>
  <si>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</si>
  <si>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</si>
  <si>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</si>
  <si>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</si>
  <si>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</si>
  <si>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</si>
  <si>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</si>
  <si>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</si>
  <si>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</si>
  <si>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</si>
  <si>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</si>
  <si>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</si>
  <si>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</si>
  <si>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</si>
  <si>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</si>
  <si>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</si>
  <si>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</si>
  <si>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</si>
  <si>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</si>
  <si>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</si>
  <si>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</si>
  <si>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</si>
  <si>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МЕЖБЮДЖЕТНЫЕ ТРАНСФЕРТЫ ОБЩЕГО ХАРАКТЕРА БЮДЖЕТАМ БЮДЖЕТНОЙ СИСТЕМЫ РОССИЙСКОЙ ФЕДЕРАЦИИ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</si>
  <si>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</si>
  <si>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</si>
  <si>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</si>
  <si>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</si>
  <si>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</si>
  <si>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</si>
  <si>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</si>
  <si>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</si>
  <si>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</si>
  <si>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</si>
  <si>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</si>
  <si>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</si>
  <si>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</si>
  <si>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</si>
  <si>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</si>
  <si>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</si>
  <si>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</si>
  <si>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</si>
  <si>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</si>
  <si>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</si>
  <si>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</si>
  <si>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53130020130</t>
  </si>
  <si>
    <t>53140020130</t>
  </si>
  <si>
    <t>53120020130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</si>
  <si>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</si>
  <si>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</si>
  <si>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</si>
  <si>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</si>
  <si>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</si>
  <si>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</si>
  <si>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</si>
  <si>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</si>
  <si>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</si>
  <si>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</si>
  <si>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</si>
  <si>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</si>
  <si>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</si>
  <si>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</si>
  <si>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</si>
  <si>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</si>
  <si>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</si>
  <si>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</si>
  <si>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</si>
  <si>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</si>
  <si>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</si>
  <si>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</si>
  <si>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</si>
  <si>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</si>
  <si>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</si>
  <si>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</si>
  <si>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</si>
  <si>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</si>
  <si>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</si>
  <si>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</si>
  <si>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</si>
  <si>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</si>
  <si>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</si>
  <si>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</si>
  <si>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</si>
  <si>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6700060330</t>
  </si>
  <si>
    <t>6700060340</t>
  </si>
  <si>
    <t>Благоустройство</t>
  </si>
  <si>
    <t>56000L5670</t>
  </si>
  <si>
    <t>Развитие физической культуры испорта в муниципальном образовании "Красногвардейский район"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</si>
  <si>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</si>
  <si>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</si>
  <si>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</si>
  <si>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</si>
  <si>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</si>
  <si>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</si>
  <si>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</si>
  <si>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</si>
  <si>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</si>
  <si>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</si>
  <si>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</si>
  <si>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</si>
  <si>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</si>
  <si>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</si>
  <si>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</si>
  <si>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</si>
  <si>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</si>
  <si>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</si>
  <si>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</si>
  <si>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</si>
  <si>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</si>
  <si>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</si>
  <si>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</si>
  <si>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</si>
  <si>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</si>
  <si>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</si>
  <si>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</si>
  <si>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</si>
  <si>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</si>
  <si>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</si>
  <si>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</si>
  <si>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 xml:space="preserve">Муниципальная программа МО "Красногвардейский район" "Развитие физической культуры и спорта  в муниципальном образовании "Красногвардейский район" 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</si>
  <si>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</si>
  <si>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</si>
  <si>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</si>
  <si>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Обеспечение деятельности(оказание услуг) кинематографии-  коммунальные услуги</t>
  </si>
  <si>
    <t>5243020220</t>
  </si>
  <si>
    <t>53356S0550</t>
  </si>
  <si>
    <t>53366S0550</t>
  </si>
  <si>
    <t>5330820160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</si>
  <si>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</si>
  <si>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</si>
  <si>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</si>
  <si>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</si>
  <si>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63200S0550</t>
  </si>
  <si>
    <t>6320020250</t>
  </si>
  <si>
    <t>Реализация программ обустройство на восстановление воинских захоронений</t>
  </si>
  <si>
    <t>66001L2992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</si>
  <si>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</si>
  <si>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</si>
  <si>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Условно-утвержденные расходы</t>
  </si>
  <si>
    <t>66001L2991</t>
  </si>
  <si>
    <t>622Р551390</t>
  </si>
  <si>
    <t>Субсидия местным бюджетам на создание и модернизацию объектов спортивной инфраструктуры муниципальной собственности для занятия физической культурой и спортом</t>
  </si>
  <si>
    <t>5863,5</t>
  </si>
  <si>
    <t>8109,9</t>
  </si>
  <si>
    <t>5330820150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</si>
  <si>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</si>
  <si>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</si>
  <si>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Муниципальная программа МО "Красногвардейский район" "Управление муниципальными финансами и муниципальным долгом" на 2018-2022годы</t>
  </si>
  <si>
    <t>Муниципальная программа МО "Красногвардейский район" "Управление муниципальными финансами и муниципальным долгом"на 2018-2022годы</t>
  </si>
  <si>
    <t>Муниципальная программа МО "Красногвардейский район" "Развитие культуры" на 2018-2022годы</t>
  </si>
  <si>
    <t>Муниципальная программа МО "Красногвардейский район" "Развитие культуры"на 2018-2022гг</t>
  </si>
  <si>
    <t>Муниципальная программа МО "Красногвардейский район" "Развитие образования на 2018-2022годы""</t>
  </si>
  <si>
    <t>Приложение № 14 к решению</t>
  </si>
  <si>
    <t>на  плановый период 2021 и 2022 годов</t>
  </si>
  <si>
    <t>Функционирование высшего должностного лица субъекта РФ и муниципального образования</t>
  </si>
  <si>
    <t>Реализация программ формирования  современной городской среды</t>
  </si>
  <si>
    <t>631F255550</t>
  </si>
  <si>
    <t>Реализация мероприятий по обеспечению жильем молодых семей</t>
  </si>
  <si>
    <t>58000L4970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</si>
  <si>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</si>
  <si>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</si>
  <si>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Муниципальная программа МО "Красногвардейский район" "Социальная поддержка граждан и социально-ориентированных организаций на территории района на 2018-2022 годы "</t>
  </si>
  <si>
    <t>Подпрограмма Ведомственная целевая программа МО "Красногвардейский район" "Установление и выплата пенсии  за выслугу лет в МО "Красногвардейский район на 2020-2022годы""</t>
  </si>
  <si>
    <t>Ведомственная целевая программа МО "Красногвардейский район" "Установление и выплата пенсии в за выслугу лет в МО "Красногвардейский район на 2020-2022годы"</t>
  </si>
  <si>
    <t>Субсидии СОШ-заработная плата</t>
  </si>
  <si>
    <t>Субсидии  СОШ-начисление на оплату труда</t>
  </si>
  <si>
    <t>5325060090</t>
  </si>
  <si>
    <t>5326060090</t>
  </si>
  <si>
    <t>Субсидии ДОУ-заработная плата</t>
  </si>
  <si>
    <t>5315060060</t>
  </si>
  <si>
    <t>Субсидии  ДОУ -начисление на оплату труда</t>
  </si>
  <si>
    <t>5316060060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</si>
  <si>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</si>
  <si>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Муниципальная программа МО «Красногвардейский район» «Комплексное  развитие территории  МО «Красногвардейский район» </t>
  </si>
  <si>
    <t>от 18.12.2019 г. № 106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</si>
  <si>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</si>
  <si>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6310080130</t>
  </si>
  <si>
    <t>Расходы администрации на приобретение и содержание имущества, находящегося в собственности МО "Красногвардейский район"</t>
  </si>
  <si>
    <t>Приложение № 8 к решению</t>
  </si>
  <si>
    <t>от 28.08.2020 г. № 141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</si>
</sst>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7" fontId="33" fillId="19" borderId="1">
      <alignment horizontal="right" vertical="top" shrinkToFit="1"/>
      <protection/>
    </xf>
    <xf numFmtId="1" fontId="34" fillId="0" borderId="1">
      <alignment horizontal="center" vertical="top" shrinkToFit="1"/>
      <protection/>
    </xf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5" fillId="0" borderId="1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9" fontId="5" fillId="0" borderId="15" xfId="60" applyFont="1" applyFill="1" applyBorder="1" applyAlignment="1">
      <alignment horizontal="left" vertical="top" wrapText="1"/>
    </xf>
    <xf numFmtId="9" fontId="5" fillId="0" borderId="12" xfId="60" applyFont="1" applyFill="1" applyBorder="1" applyAlignment="1">
      <alignment horizontal="left" vertical="top" wrapText="1"/>
    </xf>
    <xf numFmtId="9" fontId="5" fillId="0" borderId="13" xfId="6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0" borderId="15" xfId="35" applyNumberFormat="1" applyFont="1" applyFill="1" applyBorder="1" applyAlignment="1" applyProtection="1">
      <alignment horizontal="left" vertical="top" wrapText="1"/>
      <protection/>
    </xf>
    <xf numFmtId="0" fontId="52" fillId="0" borderId="12" xfId="35" applyNumberFormat="1" applyFont="1" applyFill="1" applyBorder="1" applyAlignment="1" applyProtection="1">
      <alignment horizontal="left" vertical="top" wrapText="1"/>
      <protection/>
    </xf>
    <xf numFmtId="0" fontId="52" fillId="0" borderId="13" xfId="35" applyNumberFormat="1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tabSelected="1" view="pageLayout" zoomScale="112" zoomScaleNormal="120" zoomScalePageLayoutView="112" workbookViewId="0" topLeftCell="A9">
      <selection activeCell="A12" sqref="A12:O12"/>
    </sheetView>
  </sheetViews>
  <sheetFormatPr defaultColWidth="9.00390625" defaultRowHeight="12.75"/>
  <cols>
    <col min="1" max="1" width="3.00390625" style="5" customWidth="1"/>
    <col min="2" max="2" width="9.625" style="38" bestFit="1" customWidth="1"/>
    <col min="3" max="3" width="9.125" style="38" customWidth="1"/>
    <col min="4" max="4" width="15.25390625" style="38" customWidth="1"/>
    <col min="5" max="5" width="7.375" style="27" customWidth="1"/>
    <col min="6" max="6" width="5.125" style="5" customWidth="1"/>
    <col min="7" max="7" width="6.875" style="5" customWidth="1"/>
    <col min="8" max="8" width="10.875" style="5" customWidth="1"/>
    <col min="9" max="9" width="9.25390625" style="5" customWidth="1"/>
    <col min="10" max="10" width="9.125" style="5" customWidth="1"/>
    <col min="11" max="14" width="9.125" style="5" hidden="1" customWidth="1"/>
    <col min="15" max="16384" width="9.125" style="5" customWidth="1"/>
  </cols>
  <sheetData>
    <row r="1" spans="1:11" ht="0.75" customHeight="1" hidden="1">
      <c r="A1" s="14"/>
      <c r="B1" s="12"/>
      <c r="C1" s="12"/>
      <c r="D1" s="12"/>
      <c r="E1" s="13"/>
      <c r="F1" s="16"/>
      <c r="G1" s="16"/>
      <c r="H1" s="16"/>
      <c r="I1" s="81"/>
      <c r="J1" s="81"/>
      <c r="K1" s="81"/>
    </row>
    <row r="2" spans="1:11" ht="12.75" customHeight="1" hidden="1">
      <c r="A2" s="14"/>
      <c r="B2" s="12"/>
      <c r="C2" s="12"/>
      <c r="D2" s="80"/>
      <c r="E2" s="80"/>
      <c r="F2" s="80"/>
      <c r="G2" s="80"/>
      <c r="H2" s="80"/>
      <c r="I2" s="80"/>
      <c r="J2" s="14"/>
      <c r="K2" s="14"/>
    </row>
    <row r="3" spans="1:11" ht="12.75" customHeight="1" hidden="1">
      <c r="A3" s="14"/>
      <c r="B3" s="12"/>
      <c r="C3" s="12"/>
      <c r="D3" s="12"/>
      <c r="E3" s="13"/>
      <c r="F3" s="80"/>
      <c r="G3" s="80"/>
      <c r="H3" s="80"/>
      <c r="I3" s="80"/>
      <c r="J3" s="14"/>
      <c r="K3" s="14"/>
    </row>
    <row r="4" spans="1:11" ht="12.75" customHeight="1" hidden="1">
      <c r="A4" s="14"/>
      <c r="B4" s="12"/>
      <c r="C4" s="12"/>
      <c r="D4" s="12"/>
      <c r="E4" s="13"/>
      <c r="F4" s="11"/>
      <c r="G4" s="80"/>
      <c r="H4" s="80"/>
      <c r="I4" s="80"/>
      <c r="J4" s="14"/>
      <c r="K4" s="14"/>
    </row>
    <row r="5" spans="1:11" ht="0.75" customHeight="1" hidden="1">
      <c r="A5" s="14"/>
      <c r="B5" s="12"/>
      <c r="C5" s="12"/>
      <c r="D5" s="12"/>
      <c r="E5" s="13"/>
      <c r="F5" s="16"/>
      <c r="G5" s="16"/>
      <c r="H5" s="16"/>
      <c r="I5" s="81"/>
      <c r="J5" s="81"/>
      <c r="K5" s="81"/>
    </row>
    <row r="6" spans="1:11" ht="12.75" customHeight="1" hidden="1">
      <c r="A6" s="14"/>
      <c r="B6" s="12"/>
      <c r="C6" s="12"/>
      <c r="D6" s="80"/>
      <c r="E6" s="80"/>
      <c r="F6" s="80"/>
      <c r="G6" s="80"/>
      <c r="H6" s="80"/>
      <c r="I6" s="80"/>
      <c r="J6" s="14"/>
      <c r="K6" s="14"/>
    </row>
    <row r="7" spans="1:11" ht="12.75" customHeight="1" hidden="1">
      <c r="A7" s="14"/>
      <c r="B7" s="12"/>
      <c r="C7" s="12"/>
      <c r="D7" s="12"/>
      <c r="E7" s="13"/>
      <c r="F7" s="80"/>
      <c r="G7" s="80"/>
      <c r="H7" s="80"/>
      <c r="I7" s="80"/>
      <c r="J7" s="14"/>
      <c r="K7" s="14"/>
    </row>
    <row r="8" spans="1:11" ht="12.75" customHeight="1" hidden="1">
      <c r="A8" s="14"/>
      <c r="B8" s="12"/>
      <c r="C8" s="12"/>
      <c r="D8" s="12"/>
      <c r="E8" s="13"/>
      <c r="F8" s="11"/>
      <c r="G8" s="80"/>
      <c r="H8" s="80"/>
      <c r="I8" s="80"/>
      <c r="J8" s="14"/>
      <c r="K8" s="14"/>
    </row>
    <row r="9" spans="1:15" ht="15">
      <c r="A9" s="64" t="s">
        <v>366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5">
      <c r="A10" s="64" t="s">
        <v>209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s="15" customFormat="1" ht="15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3.5" customHeight="1">
      <c r="A12" s="65" t="s">
        <v>367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24.75" customHeight="1">
      <c r="A13" s="64" t="s">
        <v>340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5">
      <c r="A14" s="64" t="s">
        <v>209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s="15" customFormat="1" ht="15">
      <c r="A15" s="65" t="s">
        <v>31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3.5" customHeight="1">
      <c r="A16" s="65" t="s">
        <v>362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1" ht="15">
      <c r="A17" s="14"/>
      <c r="B17" s="12"/>
      <c r="C17" s="12"/>
      <c r="D17" s="80"/>
      <c r="E17" s="80"/>
      <c r="F17" s="80"/>
      <c r="G17" s="80"/>
      <c r="H17" s="80"/>
      <c r="I17" s="80"/>
      <c r="J17" s="14"/>
      <c r="K17" s="14"/>
    </row>
    <row r="18" spans="1:15" ht="15" customHeight="1">
      <c r="A18" s="101" t="s">
        <v>32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15" customHeight="1">
      <c r="A19" s="101" t="s">
        <v>33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ht="14.25" customHeight="1">
      <c r="A20" s="101" t="s">
        <v>341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1" ht="11.25" hidden="1">
      <c r="A21" s="15"/>
      <c r="B21" s="17"/>
      <c r="C21" s="17"/>
      <c r="D21" s="17"/>
      <c r="E21" s="18"/>
      <c r="F21" s="19"/>
      <c r="G21" s="19"/>
      <c r="H21" s="19"/>
      <c r="I21" s="15"/>
      <c r="J21" s="15"/>
      <c r="K21" s="15"/>
    </row>
    <row r="22" spans="1:11" ht="11.25">
      <c r="A22" s="15"/>
      <c r="B22" s="17"/>
      <c r="C22" s="17"/>
      <c r="D22" s="17"/>
      <c r="E22" s="18"/>
      <c r="F22" s="15"/>
      <c r="G22" s="15"/>
      <c r="H22" s="15"/>
      <c r="I22" s="99" t="s">
        <v>0</v>
      </c>
      <c r="J22" s="100"/>
      <c r="K22" s="15"/>
    </row>
    <row r="23" spans="1:15" s="6" customFormat="1" ht="43.5" customHeight="1">
      <c r="A23" s="97" t="s">
        <v>1</v>
      </c>
      <c r="B23" s="103" t="s">
        <v>262</v>
      </c>
      <c r="C23" s="104"/>
      <c r="D23" s="105"/>
      <c r="E23" s="97" t="s">
        <v>210</v>
      </c>
      <c r="F23" s="97" t="s">
        <v>110</v>
      </c>
      <c r="G23" s="97" t="s">
        <v>109</v>
      </c>
      <c r="H23" s="97" t="s">
        <v>105</v>
      </c>
      <c r="I23" s="97" t="s">
        <v>106</v>
      </c>
      <c r="J23" s="94" t="s">
        <v>104</v>
      </c>
      <c r="K23" s="95"/>
      <c r="L23" s="95"/>
      <c r="M23" s="95"/>
      <c r="N23" s="95"/>
      <c r="O23" s="96"/>
    </row>
    <row r="24" spans="1:15" s="6" customFormat="1" ht="10.5">
      <c r="A24" s="102"/>
      <c r="B24" s="106"/>
      <c r="C24" s="107"/>
      <c r="D24" s="108"/>
      <c r="E24" s="98"/>
      <c r="F24" s="98"/>
      <c r="G24" s="98"/>
      <c r="H24" s="98"/>
      <c r="I24" s="98"/>
      <c r="J24" s="21">
        <v>2021</v>
      </c>
      <c r="K24" s="21"/>
      <c r="L24" s="21"/>
      <c r="M24" s="21"/>
      <c r="N24" s="21"/>
      <c r="O24" s="21">
        <v>2022</v>
      </c>
    </row>
    <row r="25" spans="1:15" s="6" customFormat="1" ht="35.25" customHeight="1">
      <c r="A25" s="21" t="s">
        <v>2</v>
      </c>
      <c r="B25" s="61" t="s">
        <v>130</v>
      </c>
      <c r="C25" s="62"/>
      <c r="D25" s="63"/>
      <c r="E25" s="42" t="s">
        <v>18</v>
      </c>
      <c r="F25" s="1"/>
      <c r="G25" s="2"/>
      <c r="H25" s="1"/>
      <c r="I25" s="1"/>
      <c r="J25" s="43">
        <f>J26+J37+J43</f>
        <v>18562</v>
      </c>
      <c r="O25" s="43">
        <f>O26+O37+O43</f>
        <v>25210.4</v>
      </c>
    </row>
    <row r="26" spans="1:15" s="6" customFormat="1" ht="11.25">
      <c r="A26" s="23"/>
      <c r="B26" s="69" t="s">
        <v>5</v>
      </c>
      <c r="C26" s="70"/>
      <c r="D26" s="71"/>
      <c r="E26" s="1"/>
      <c r="F26" s="1" t="s">
        <v>9</v>
      </c>
      <c r="G26" s="1" t="s">
        <v>20</v>
      </c>
      <c r="H26" s="1"/>
      <c r="I26" s="1"/>
      <c r="J26" s="22">
        <f>J27+J34</f>
        <v>12425.900000000001</v>
      </c>
      <c r="O26" s="22">
        <f>O27+O34</f>
        <v>19077.300000000003</v>
      </c>
    </row>
    <row r="27" spans="1:15" s="6" customFormat="1" ht="33" customHeight="1">
      <c r="A27" s="23"/>
      <c r="B27" s="61" t="s">
        <v>49</v>
      </c>
      <c r="C27" s="62"/>
      <c r="D27" s="63"/>
      <c r="E27" s="27"/>
      <c r="F27" s="1" t="s">
        <v>9</v>
      </c>
      <c r="G27" s="1" t="s">
        <v>14</v>
      </c>
      <c r="H27" s="1"/>
      <c r="I27" s="1"/>
      <c r="J27" s="22">
        <f>J28</f>
        <v>5646.1</v>
      </c>
      <c r="O27" s="22">
        <f>O28</f>
        <v>5649.1</v>
      </c>
    </row>
    <row r="28" spans="1:15" s="6" customFormat="1" ht="42.75" customHeight="1">
      <c r="A28" s="28"/>
      <c r="B28" s="61" t="s">
        <v>335</v>
      </c>
      <c r="C28" s="62"/>
      <c r="D28" s="63"/>
      <c r="E28" s="1"/>
      <c r="F28" s="2" t="s">
        <v>9</v>
      </c>
      <c r="G28" s="2" t="s">
        <v>14</v>
      </c>
      <c r="H28" s="2" t="s">
        <v>137</v>
      </c>
      <c r="I28" s="2"/>
      <c r="J28" s="4">
        <f>J29</f>
        <v>5646.1</v>
      </c>
      <c r="O28" s="4">
        <f>O29</f>
        <v>5649.1</v>
      </c>
    </row>
    <row r="29" spans="1:15" s="6" customFormat="1" ht="53.25" customHeight="1">
      <c r="A29" s="23"/>
      <c r="B29" s="61" t="s">
        <v>115</v>
      </c>
      <c r="C29" s="62"/>
      <c r="D29" s="63"/>
      <c r="E29" s="1"/>
      <c r="F29" s="2" t="s">
        <v>9</v>
      </c>
      <c r="G29" s="2" t="s">
        <v>14</v>
      </c>
      <c r="H29" s="2" t="s">
        <v>138</v>
      </c>
      <c r="I29" s="2"/>
      <c r="J29" s="4">
        <f>J30</f>
        <v>5646.1</v>
      </c>
      <c r="O29" s="4">
        <f>O30</f>
        <v>5649.1</v>
      </c>
    </row>
    <row r="30" spans="1:15" s="6" customFormat="1" ht="25.5" customHeight="1">
      <c r="A30" s="23"/>
      <c r="B30" s="58" t="s">
        <v>68</v>
      </c>
      <c r="C30" s="59"/>
      <c r="D30" s="60"/>
      <c r="E30" s="1"/>
      <c r="F30" s="2" t="s">
        <v>9</v>
      </c>
      <c r="G30" s="2" t="s">
        <v>14</v>
      </c>
      <c r="H30" s="2" t="s">
        <v>139</v>
      </c>
      <c r="I30" s="29"/>
      <c r="J30" s="4">
        <f>J31+J32+J33</f>
        <v>5646.1</v>
      </c>
      <c r="O30" s="4">
        <f>O31+O32+O33</f>
        <v>5649.1</v>
      </c>
    </row>
    <row r="31" spans="1:15" s="6" customFormat="1" ht="57.75" customHeight="1">
      <c r="A31" s="23"/>
      <c r="B31" s="58" t="s">
        <v>88</v>
      </c>
      <c r="C31" s="59"/>
      <c r="D31" s="60"/>
      <c r="E31" s="1"/>
      <c r="F31" s="2" t="s">
        <v>9</v>
      </c>
      <c r="G31" s="2" t="s">
        <v>14</v>
      </c>
      <c r="H31" s="2" t="s">
        <v>139</v>
      </c>
      <c r="I31" s="2" t="s">
        <v>89</v>
      </c>
      <c r="J31" s="4">
        <v>5270</v>
      </c>
      <c r="O31" s="4">
        <v>5270</v>
      </c>
    </row>
    <row r="32" spans="1:15" s="6" customFormat="1" ht="23.25" customHeight="1">
      <c r="A32" s="23"/>
      <c r="B32" s="58" t="s">
        <v>216</v>
      </c>
      <c r="C32" s="59"/>
      <c r="D32" s="60"/>
      <c r="E32" s="1"/>
      <c r="F32" s="2" t="s">
        <v>9</v>
      </c>
      <c r="G32" s="2" t="s">
        <v>14</v>
      </c>
      <c r="H32" s="2" t="s">
        <v>139</v>
      </c>
      <c r="I32" s="2" t="s">
        <v>91</v>
      </c>
      <c r="J32" s="4">
        <v>373.1</v>
      </c>
      <c r="O32" s="4">
        <v>376.1</v>
      </c>
    </row>
    <row r="33" spans="1:15" s="6" customFormat="1" ht="11.25">
      <c r="A33" s="23"/>
      <c r="B33" s="58" t="s">
        <v>93</v>
      </c>
      <c r="C33" s="59"/>
      <c r="D33" s="60"/>
      <c r="E33" s="1"/>
      <c r="F33" s="2" t="s">
        <v>9</v>
      </c>
      <c r="G33" s="2" t="s">
        <v>14</v>
      </c>
      <c r="H33" s="2" t="s">
        <v>139</v>
      </c>
      <c r="I33" s="2" t="s">
        <v>94</v>
      </c>
      <c r="J33" s="4">
        <v>3</v>
      </c>
      <c r="O33" s="4">
        <v>3</v>
      </c>
    </row>
    <row r="34" spans="1:15" s="6" customFormat="1" ht="11.25">
      <c r="A34" s="23"/>
      <c r="B34" s="61" t="s">
        <v>46</v>
      </c>
      <c r="C34" s="62"/>
      <c r="D34" s="63"/>
      <c r="E34" s="1"/>
      <c r="F34" s="1" t="s">
        <v>9</v>
      </c>
      <c r="G34" s="1" t="s">
        <v>27</v>
      </c>
      <c r="H34" s="1"/>
      <c r="I34" s="1"/>
      <c r="J34" s="22">
        <f>J35</f>
        <v>6779.8</v>
      </c>
      <c r="O34" s="22">
        <f>O35</f>
        <v>13428.2</v>
      </c>
    </row>
    <row r="35" spans="1:15" s="6" customFormat="1" ht="11.25">
      <c r="A35" s="23"/>
      <c r="B35" s="58" t="s">
        <v>326</v>
      </c>
      <c r="C35" s="59"/>
      <c r="D35" s="60"/>
      <c r="E35" s="1"/>
      <c r="F35" s="2" t="s">
        <v>9</v>
      </c>
      <c r="G35" s="2" t="s">
        <v>27</v>
      </c>
      <c r="H35" s="32">
        <v>5140080160</v>
      </c>
      <c r="I35" s="1"/>
      <c r="J35" s="4">
        <f>J36</f>
        <v>6779.8</v>
      </c>
      <c r="O35" s="4">
        <f>O36</f>
        <v>13428.2</v>
      </c>
    </row>
    <row r="36" spans="1:15" s="6" customFormat="1" ht="11.25">
      <c r="A36" s="23"/>
      <c r="B36" s="58" t="s">
        <v>93</v>
      </c>
      <c r="C36" s="59"/>
      <c r="D36" s="60"/>
      <c r="E36" s="1"/>
      <c r="F36" s="2" t="s">
        <v>9</v>
      </c>
      <c r="G36" s="2" t="s">
        <v>27</v>
      </c>
      <c r="H36" s="32">
        <v>5140080160</v>
      </c>
      <c r="I36" s="2" t="s">
        <v>94</v>
      </c>
      <c r="J36" s="4">
        <v>6779.8</v>
      </c>
      <c r="O36" s="4">
        <v>13428.2</v>
      </c>
    </row>
    <row r="37" spans="1:15" s="6" customFormat="1" ht="24.75" customHeight="1">
      <c r="A37" s="23"/>
      <c r="B37" s="61" t="s">
        <v>29</v>
      </c>
      <c r="C37" s="62"/>
      <c r="D37" s="63"/>
      <c r="E37" s="21"/>
      <c r="F37" s="1" t="s">
        <v>27</v>
      </c>
      <c r="G37" s="1" t="s">
        <v>20</v>
      </c>
      <c r="H37" s="1"/>
      <c r="I37" s="1"/>
      <c r="J37" s="22">
        <f>J39</f>
        <v>24.1</v>
      </c>
      <c r="O37" s="22">
        <f>O39</f>
        <v>21.1</v>
      </c>
    </row>
    <row r="38" spans="1:15" s="6" customFormat="1" ht="24" customHeight="1">
      <c r="A38" s="23"/>
      <c r="B38" s="58" t="s">
        <v>121</v>
      </c>
      <c r="C38" s="59"/>
      <c r="D38" s="60"/>
      <c r="E38" s="32"/>
      <c r="F38" s="2" t="s">
        <v>27</v>
      </c>
      <c r="G38" s="2" t="s">
        <v>9</v>
      </c>
      <c r="H38" s="2"/>
      <c r="I38" s="2"/>
      <c r="J38" s="4">
        <f>J39</f>
        <v>24.1</v>
      </c>
      <c r="K38" s="50"/>
      <c r="L38" s="50"/>
      <c r="M38" s="50"/>
      <c r="N38" s="50"/>
      <c r="O38" s="4">
        <f>O39</f>
        <v>21.1</v>
      </c>
    </row>
    <row r="39" spans="1:15" s="6" customFormat="1" ht="46.5" customHeight="1">
      <c r="A39" s="23"/>
      <c r="B39" s="82" t="s">
        <v>336</v>
      </c>
      <c r="C39" s="83"/>
      <c r="D39" s="84"/>
      <c r="E39" s="2"/>
      <c r="F39" s="2" t="s">
        <v>27</v>
      </c>
      <c r="G39" s="2" t="s">
        <v>9</v>
      </c>
      <c r="H39" s="2" t="s">
        <v>137</v>
      </c>
      <c r="I39" s="2"/>
      <c r="J39" s="4">
        <f>J40</f>
        <v>24.1</v>
      </c>
      <c r="O39" s="4">
        <f>O40</f>
        <v>21.1</v>
      </c>
    </row>
    <row r="40" spans="1:15" s="6" customFormat="1" ht="25.5" customHeight="1">
      <c r="A40" s="23"/>
      <c r="B40" s="58" t="s">
        <v>268</v>
      </c>
      <c r="C40" s="59"/>
      <c r="D40" s="60"/>
      <c r="E40" s="32"/>
      <c r="F40" s="2" t="s">
        <v>27</v>
      </c>
      <c r="G40" s="2" t="s">
        <v>9</v>
      </c>
      <c r="H40" s="2" t="s">
        <v>143</v>
      </c>
      <c r="I40" s="2"/>
      <c r="J40" s="4">
        <f>J41</f>
        <v>24.1</v>
      </c>
      <c r="O40" s="4">
        <f>O41</f>
        <v>21.1</v>
      </c>
    </row>
    <row r="41" spans="1:15" s="6" customFormat="1" ht="11.25">
      <c r="A41" s="23"/>
      <c r="B41" s="58" t="s">
        <v>30</v>
      </c>
      <c r="C41" s="59"/>
      <c r="D41" s="60"/>
      <c r="E41" s="21"/>
      <c r="F41" s="2" t="s">
        <v>27</v>
      </c>
      <c r="G41" s="2" t="s">
        <v>9</v>
      </c>
      <c r="H41" s="2" t="s">
        <v>144</v>
      </c>
      <c r="I41" s="2"/>
      <c r="J41" s="4">
        <f>J42</f>
        <v>24.1</v>
      </c>
      <c r="O41" s="4">
        <f>O42</f>
        <v>21.1</v>
      </c>
    </row>
    <row r="42" spans="1:15" s="6" customFormat="1" ht="24" customHeight="1">
      <c r="A42" s="23"/>
      <c r="B42" s="58" t="s">
        <v>96</v>
      </c>
      <c r="C42" s="59"/>
      <c r="D42" s="60"/>
      <c r="E42" s="21"/>
      <c r="F42" s="2" t="s">
        <v>27</v>
      </c>
      <c r="G42" s="2" t="s">
        <v>9</v>
      </c>
      <c r="H42" s="2" t="s">
        <v>144</v>
      </c>
      <c r="I42" s="2" t="s">
        <v>95</v>
      </c>
      <c r="J42" s="4">
        <v>24.1</v>
      </c>
      <c r="O42" s="4">
        <v>21.1</v>
      </c>
    </row>
    <row r="43" spans="1:15" s="6" customFormat="1" ht="33.75" customHeight="1">
      <c r="A43" s="23"/>
      <c r="B43" s="61" t="s">
        <v>211</v>
      </c>
      <c r="C43" s="62"/>
      <c r="D43" s="63"/>
      <c r="E43" s="1"/>
      <c r="F43" s="1" t="s">
        <v>21</v>
      </c>
      <c r="G43" s="1" t="s">
        <v>20</v>
      </c>
      <c r="H43" s="1"/>
      <c r="I43" s="1"/>
      <c r="J43" s="22">
        <f aca="true" t="shared" si="0" ref="J43:O43">J44</f>
        <v>6112</v>
      </c>
      <c r="K43" s="22">
        <f t="shared" si="0"/>
        <v>0</v>
      </c>
      <c r="L43" s="22">
        <f t="shared" si="0"/>
        <v>0</v>
      </c>
      <c r="M43" s="22">
        <f t="shared" si="0"/>
        <v>0</v>
      </c>
      <c r="N43" s="22">
        <f t="shared" si="0"/>
        <v>0</v>
      </c>
      <c r="O43" s="22">
        <f t="shared" si="0"/>
        <v>6112</v>
      </c>
    </row>
    <row r="44" spans="1:15" s="6" customFormat="1" ht="33.75" customHeight="1">
      <c r="A44" s="23"/>
      <c r="B44" s="58" t="s">
        <v>28</v>
      </c>
      <c r="C44" s="59"/>
      <c r="D44" s="60"/>
      <c r="E44" s="2"/>
      <c r="F44" s="2" t="s">
        <v>21</v>
      </c>
      <c r="G44" s="2" t="s">
        <v>9</v>
      </c>
      <c r="H44" s="2"/>
      <c r="I44" s="2"/>
      <c r="J44" s="4">
        <f>J47</f>
        <v>6112</v>
      </c>
      <c r="K44" s="50"/>
      <c r="L44" s="50"/>
      <c r="M44" s="50"/>
      <c r="N44" s="50"/>
      <c r="O44" s="4">
        <f>O47</f>
        <v>6112</v>
      </c>
    </row>
    <row r="45" spans="1:15" s="6" customFormat="1" ht="11.25">
      <c r="A45" s="23"/>
      <c r="B45" s="58" t="s">
        <v>122</v>
      </c>
      <c r="C45" s="59"/>
      <c r="D45" s="60"/>
      <c r="E45" s="1"/>
      <c r="F45" s="2" t="s">
        <v>21</v>
      </c>
      <c r="G45" s="2" t="s">
        <v>9</v>
      </c>
      <c r="H45" s="2" t="s">
        <v>145</v>
      </c>
      <c r="I45" s="2"/>
      <c r="J45" s="4">
        <f>J46</f>
        <v>6112</v>
      </c>
      <c r="O45" s="4">
        <f>O46</f>
        <v>6112</v>
      </c>
    </row>
    <row r="46" spans="1:15" s="6" customFormat="1" ht="11.25">
      <c r="A46" s="23"/>
      <c r="B46" s="58" t="s">
        <v>128</v>
      </c>
      <c r="C46" s="59"/>
      <c r="D46" s="60"/>
      <c r="E46" s="2"/>
      <c r="F46" s="2" t="s">
        <v>21</v>
      </c>
      <c r="G46" s="2" t="s">
        <v>9</v>
      </c>
      <c r="H46" s="2" t="s">
        <v>140</v>
      </c>
      <c r="I46" s="2"/>
      <c r="J46" s="4">
        <f>J47</f>
        <v>6112</v>
      </c>
      <c r="O46" s="4">
        <f>O47</f>
        <v>6112</v>
      </c>
    </row>
    <row r="47" spans="1:15" s="6" customFormat="1" ht="24" customHeight="1">
      <c r="A47" s="23"/>
      <c r="B47" s="58" t="s">
        <v>78</v>
      </c>
      <c r="C47" s="59"/>
      <c r="D47" s="60"/>
      <c r="E47" s="2"/>
      <c r="F47" s="2" t="s">
        <v>21</v>
      </c>
      <c r="G47" s="2" t="s">
        <v>9</v>
      </c>
      <c r="H47" s="2" t="s">
        <v>141</v>
      </c>
      <c r="I47" s="2"/>
      <c r="J47" s="4">
        <f>J49+J51</f>
        <v>6112</v>
      </c>
      <c r="O47" s="4">
        <f>O49+O51</f>
        <v>6112</v>
      </c>
    </row>
    <row r="48" spans="1:15" s="6" customFormat="1" ht="33.75" customHeight="1">
      <c r="A48" s="23"/>
      <c r="B48" s="66" t="s">
        <v>63</v>
      </c>
      <c r="C48" s="67"/>
      <c r="D48" s="68"/>
      <c r="E48" s="33"/>
      <c r="F48" s="2" t="s">
        <v>21</v>
      </c>
      <c r="G48" s="2" t="s">
        <v>9</v>
      </c>
      <c r="H48" s="2" t="s">
        <v>146</v>
      </c>
      <c r="I48" s="2"/>
      <c r="J48" s="4">
        <f>J49</f>
        <v>4800</v>
      </c>
      <c r="O48" s="4">
        <f>O49</f>
        <v>4800</v>
      </c>
    </row>
    <row r="49" spans="1:15" s="6" customFormat="1" ht="24" customHeight="1">
      <c r="A49" s="23"/>
      <c r="B49" s="58" t="s">
        <v>114</v>
      </c>
      <c r="C49" s="59"/>
      <c r="D49" s="60"/>
      <c r="E49" s="1"/>
      <c r="F49" s="2" t="s">
        <v>21</v>
      </c>
      <c r="G49" s="2" t="s">
        <v>9</v>
      </c>
      <c r="H49" s="2" t="s">
        <v>146</v>
      </c>
      <c r="I49" s="2"/>
      <c r="J49" s="4">
        <f>J50</f>
        <v>4800</v>
      </c>
      <c r="O49" s="4">
        <f>O50</f>
        <v>4800</v>
      </c>
    </row>
    <row r="50" spans="1:15" s="6" customFormat="1" ht="11.25">
      <c r="A50" s="23"/>
      <c r="B50" s="58" t="s">
        <v>97</v>
      </c>
      <c r="C50" s="59"/>
      <c r="D50" s="60"/>
      <c r="E50" s="1"/>
      <c r="F50" s="2" t="s">
        <v>21</v>
      </c>
      <c r="G50" s="2" t="s">
        <v>9</v>
      </c>
      <c r="H50" s="2" t="s">
        <v>146</v>
      </c>
      <c r="I50" s="2" t="s">
        <v>22</v>
      </c>
      <c r="J50" s="4">
        <v>4800</v>
      </c>
      <c r="O50" s="4">
        <v>4800</v>
      </c>
    </row>
    <row r="51" spans="1:15" s="6" customFormat="1" ht="11.25">
      <c r="A51" s="23"/>
      <c r="B51" s="58" t="s">
        <v>86</v>
      </c>
      <c r="C51" s="59"/>
      <c r="D51" s="60"/>
      <c r="E51" s="33"/>
      <c r="F51" s="2" t="s">
        <v>21</v>
      </c>
      <c r="G51" s="2" t="s">
        <v>9</v>
      </c>
      <c r="H51" s="2" t="s">
        <v>147</v>
      </c>
      <c r="I51" s="2"/>
      <c r="J51" s="4">
        <f>J52</f>
        <v>1312</v>
      </c>
      <c r="K51" s="48"/>
      <c r="L51" s="48"/>
      <c r="M51" s="48"/>
      <c r="N51" s="48"/>
      <c r="O51" s="4">
        <f>O52</f>
        <v>1312</v>
      </c>
    </row>
    <row r="52" spans="1:15" s="6" customFormat="1" ht="11.25">
      <c r="A52" s="23"/>
      <c r="B52" s="58" t="s">
        <v>97</v>
      </c>
      <c r="C52" s="59"/>
      <c r="D52" s="60"/>
      <c r="E52" s="33"/>
      <c r="F52" s="2" t="s">
        <v>21</v>
      </c>
      <c r="G52" s="2" t="s">
        <v>9</v>
      </c>
      <c r="H52" s="2" t="s">
        <v>147</v>
      </c>
      <c r="I52" s="2" t="s">
        <v>22</v>
      </c>
      <c r="J52" s="4">
        <v>1312</v>
      </c>
      <c r="K52" s="49"/>
      <c r="L52" s="49"/>
      <c r="M52" s="49"/>
      <c r="N52" s="49"/>
      <c r="O52" s="4">
        <v>1312</v>
      </c>
    </row>
    <row r="53" spans="1:15" s="6" customFormat="1" ht="25.5" customHeight="1">
      <c r="A53" s="1" t="s">
        <v>37</v>
      </c>
      <c r="B53" s="61" t="s">
        <v>34</v>
      </c>
      <c r="C53" s="62"/>
      <c r="D53" s="63"/>
      <c r="E53" s="1" t="s">
        <v>52</v>
      </c>
      <c r="F53" s="1"/>
      <c r="G53" s="1"/>
      <c r="H53" s="1"/>
      <c r="I53" s="1"/>
      <c r="J53" s="22">
        <f aca="true" t="shared" si="1" ref="J53:O53">J55</f>
        <v>3270</v>
      </c>
      <c r="K53" s="22">
        <f t="shared" si="1"/>
        <v>0</v>
      </c>
      <c r="L53" s="22">
        <f t="shared" si="1"/>
        <v>0</v>
      </c>
      <c r="M53" s="22">
        <f t="shared" si="1"/>
        <v>0</v>
      </c>
      <c r="N53" s="22">
        <f t="shared" si="1"/>
        <v>0</v>
      </c>
      <c r="O53" s="22">
        <f t="shared" si="1"/>
        <v>3270</v>
      </c>
    </row>
    <row r="54" spans="1:15" s="6" customFormat="1" ht="10.5">
      <c r="A54" s="34"/>
      <c r="B54" s="69" t="s">
        <v>5</v>
      </c>
      <c r="C54" s="70"/>
      <c r="D54" s="71"/>
      <c r="E54" s="1"/>
      <c r="F54" s="1" t="s">
        <v>9</v>
      </c>
      <c r="G54" s="1"/>
      <c r="H54" s="1"/>
      <c r="I54" s="1"/>
      <c r="J54" s="22">
        <f>J55</f>
        <v>3270</v>
      </c>
      <c r="O54" s="22">
        <f>O55</f>
        <v>3270</v>
      </c>
    </row>
    <row r="55" spans="1:15" s="6" customFormat="1" ht="14.25" customHeight="1">
      <c r="A55" s="35"/>
      <c r="B55" s="61" t="s">
        <v>46</v>
      </c>
      <c r="C55" s="62"/>
      <c r="D55" s="63"/>
      <c r="E55" s="21"/>
      <c r="F55" s="1" t="s">
        <v>9</v>
      </c>
      <c r="G55" s="1" t="s">
        <v>27</v>
      </c>
      <c r="H55" s="1"/>
      <c r="I55" s="1"/>
      <c r="J55" s="22">
        <f>J56</f>
        <v>3270</v>
      </c>
      <c r="K55" s="22">
        <f aca="true" t="shared" si="2" ref="K55:N57">K56</f>
        <v>0</v>
      </c>
      <c r="L55" s="22">
        <f t="shared" si="2"/>
        <v>0</v>
      </c>
      <c r="M55" s="22">
        <f t="shared" si="2"/>
        <v>0</v>
      </c>
      <c r="N55" s="22">
        <f t="shared" si="2"/>
        <v>0</v>
      </c>
      <c r="O55" s="22">
        <f>O56</f>
        <v>3270</v>
      </c>
    </row>
    <row r="56" spans="1:15" s="6" customFormat="1" ht="11.25">
      <c r="A56" s="35"/>
      <c r="B56" s="58" t="s">
        <v>122</v>
      </c>
      <c r="C56" s="59"/>
      <c r="D56" s="60"/>
      <c r="E56" s="1"/>
      <c r="F56" s="2" t="s">
        <v>9</v>
      </c>
      <c r="G56" s="2" t="s">
        <v>27</v>
      </c>
      <c r="H56" s="2" t="s">
        <v>145</v>
      </c>
      <c r="I56" s="1"/>
      <c r="J56" s="4">
        <f>J57</f>
        <v>3270</v>
      </c>
      <c r="K56" s="4">
        <f t="shared" si="2"/>
        <v>0</v>
      </c>
      <c r="L56" s="4">
        <f t="shared" si="2"/>
        <v>0</v>
      </c>
      <c r="M56" s="4">
        <f t="shared" si="2"/>
        <v>0</v>
      </c>
      <c r="N56" s="4">
        <f t="shared" si="2"/>
        <v>0</v>
      </c>
      <c r="O56" s="4">
        <f>O57</f>
        <v>3270</v>
      </c>
    </row>
    <row r="57" spans="1:15" s="6" customFormat="1" ht="24.75" customHeight="1">
      <c r="A57" s="23"/>
      <c r="B57" s="58" t="s">
        <v>34</v>
      </c>
      <c r="C57" s="59"/>
      <c r="D57" s="60"/>
      <c r="E57" s="1"/>
      <c r="F57" s="2" t="s">
        <v>9</v>
      </c>
      <c r="G57" s="2" t="s">
        <v>27</v>
      </c>
      <c r="H57" s="2" t="s">
        <v>148</v>
      </c>
      <c r="I57" s="2"/>
      <c r="J57" s="4">
        <f>J58</f>
        <v>3270</v>
      </c>
      <c r="K57" s="4">
        <f t="shared" si="2"/>
        <v>0</v>
      </c>
      <c r="L57" s="4">
        <f t="shared" si="2"/>
        <v>0</v>
      </c>
      <c r="M57" s="4">
        <f t="shared" si="2"/>
        <v>0</v>
      </c>
      <c r="N57" s="4">
        <f t="shared" si="2"/>
        <v>0</v>
      </c>
      <c r="O57" s="4">
        <f>O58</f>
        <v>3270</v>
      </c>
    </row>
    <row r="58" spans="1:15" s="6" customFormat="1" ht="24" customHeight="1">
      <c r="A58" s="23"/>
      <c r="B58" s="58" t="s">
        <v>68</v>
      </c>
      <c r="C58" s="59"/>
      <c r="D58" s="60"/>
      <c r="E58" s="1"/>
      <c r="F58" s="2" t="s">
        <v>9</v>
      </c>
      <c r="G58" s="2" t="s">
        <v>27</v>
      </c>
      <c r="H58" s="2" t="s">
        <v>149</v>
      </c>
      <c r="I58" s="2"/>
      <c r="J58" s="4">
        <f aca="true" t="shared" si="3" ref="J58:O58">J59+J60</f>
        <v>3270</v>
      </c>
      <c r="K58" s="4">
        <f t="shared" si="3"/>
        <v>0</v>
      </c>
      <c r="L58" s="4">
        <f t="shared" si="3"/>
        <v>0</v>
      </c>
      <c r="M58" s="4">
        <f t="shared" si="3"/>
        <v>0</v>
      </c>
      <c r="N58" s="4">
        <f t="shared" si="3"/>
        <v>0</v>
      </c>
      <c r="O58" s="4">
        <f t="shared" si="3"/>
        <v>3270</v>
      </c>
    </row>
    <row r="59" spans="1:15" s="6" customFormat="1" ht="57.75" customHeight="1">
      <c r="A59" s="23"/>
      <c r="B59" s="58" t="s">
        <v>88</v>
      </c>
      <c r="C59" s="59"/>
      <c r="D59" s="60"/>
      <c r="E59" s="1"/>
      <c r="F59" s="2" t="s">
        <v>9</v>
      </c>
      <c r="G59" s="2" t="s">
        <v>27</v>
      </c>
      <c r="H59" s="2" t="s">
        <v>149</v>
      </c>
      <c r="I59" s="2" t="s">
        <v>89</v>
      </c>
      <c r="J59" s="4">
        <v>3170</v>
      </c>
      <c r="O59" s="4">
        <v>3170</v>
      </c>
    </row>
    <row r="60" spans="1:15" s="6" customFormat="1" ht="24.75" customHeight="1">
      <c r="A60" s="23"/>
      <c r="B60" s="58" t="s">
        <v>216</v>
      </c>
      <c r="C60" s="59"/>
      <c r="D60" s="60"/>
      <c r="E60" s="1"/>
      <c r="F60" s="2" t="s">
        <v>9</v>
      </c>
      <c r="G60" s="2" t="s">
        <v>27</v>
      </c>
      <c r="H60" s="2" t="s">
        <v>149</v>
      </c>
      <c r="I60" s="2" t="s">
        <v>91</v>
      </c>
      <c r="J60" s="4">
        <v>100</v>
      </c>
      <c r="O60" s="4">
        <v>100</v>
      </c>
    </row>
    <row r="61" spans="1:15" ht="32.25" customHeight="1">
      <c r="A61" s="21" t="s">
        <v>4</v>
      </c>
      <c r="B61" s="61" t="s">
        <v>129</v>
      </c>
      <c r="C61" s="62"/>
      <c r="D61" s="63"/>
      <c r="E61" s="42">
        <v>910</v>
      </c>
      <c r="F61" s="1"/>
      <c r="G61" s="1"/>
      <c r="H61" s="1"/>
      <c r="I61" s="1"/>
      <c r="J61" s="36">
        <f aca="true" t="shared" si="4" ref="J61:O61">J62</f>
        <v>51930.39999999999</v>
      </c>
      <c r="K61" s="36">
        <f t="shared" si="4"/>
        <v>0</v>
      </c>
      <c r="L61" s="36">
        <f t="shared" si="4"/>
        <v>0</v>
      </c>
      <c r="M61" s="36">
        <f t="shared" si="4"/>
        <v>0</v>
      </c>
      <c r="N61" s="36">
        <f t="shared" si="4"/>
        <v>0</v>
      </c>
      <c r="O61" s="36">
        <f t="shared" si="4"/>
        <v>51930.39999999999</v>
      </c>
    </row>
    <row r="62" spans="1:15" ht="11.25">
      <c r="A62" s="23"/>
      <c r="B62" s="61" t="s">
        <v>38</v>
      </c>
      <c r="C62" s="62"/>
      <c r="D62" s="63"/>
      <c r="E62" s="1"/>
      <c r="F62" s="1" t="s">
        <v>13</v>
      </c>
      <c r="G62" s="1" t="s">
        <v>20</v>
      </c>
      <c r="H62" s="2"/>
      <c r="I62" s="2"/>
      <c r="J62" s="36">
        <f aca="true" t="shared" si="5" ref="J62:O62">J63+J85+J93</f>
        <v>51930.39999999999</v>
      </c>
      <c r="K62" s="36">
        <f t="shared" si="5"/>
        <v>0</v>
      </c>
      <c r="L62" s="36">
        <f t="shared" si="5"/>
        <v>0</v>
      </c>
      <c r="M62" s="36">
        <f t="shared" si="5"/>
        <v>0</v>
      </c>
      <c r="N62" s="36">
        <f t="shared" si="5"/>
        <v>0</v>
      </c>
      <c r="O62" s="36">
        <f t="shared" si="5"/>
        <v>51930.39999999999</v>
      </c>
    </row>
    <row r="63" spans="1:15" ht="11.25">
      <c r="A63" s="23"/>
      <c r="B63" s="69" t="s">
        <v>50</v>
      </c>
      <c r="C63" s="70"/>
      <c r="D63" s="71"/>
      <c r="E63" s="1"/>
      <c r="F63" s="1" t="s">
        <v>13</v>
      </c>
      <c r="G63" s="1" t="s">
        <v>9</v>
      </c>
      <c r="H63" s="1"/>
      <c r="I63" s="1"/>
      <c r="J63" s="22">
        <f aca="true" t="shared" si="6" ref="J63:O63">J64+J80</f>
        <v>46044.19999999999</v>
      </c>
      <c r="K63" s="22">
        <f t="shared" si="6"/>
        <v>0</v>
      </c>
      <c r="L63" s="22">
        <f t="shared" si="6"/>
        <v>0</v>
      </c>
      <c r="M63" s="22">
        <f t="shared" si="6"/>
        <v>0</v>
      </c>
      <c r="N63" s="22">
        <f t="shared" si="6"/>
        <v>0</v>
      </c>
      <c r="O63" s="22">
        <f t="shared" si="6"/>
        <v>46044.19999999999</v>
      </c>
    </row>
    <row r="64" spans="1:15" ht="35.25" customHeight="1">
      <c r="A64" s="23"/>
      <c r="B64" s="61" t="s">
        <v>337</v>
      </c>
      <c r="C64" s="62"/>
      <c r="D64" s="63"/>
      <c r="E64" s="1"/>
      <c r="F64" s="2" t="s">
        <v>13</v>
      </c>
      <c r="G64" s="2" t="s">
        <v>9</v>
      </c>
      <c r="H64" s="2" t="s">
        <v>151</v>
      </c>
      <c r="I64" s="2"/>
      <c r="J64" s="4">
        <f>J65+J71+J76</f>
        <v>44539.09999999999</v>
      </c>
      <c r="K64" s="37"/>
      <c r="O64" s="4">
        <f>O65+O71+O76</f>
        <v>44539.09999999999</v>
      </c>
    </row>
    <row r="65" spans="1:15" ht="35.25" customHeight="1">
      <c r="A65" s="23"/>
      <c r="B65" s="61" t="s">
        <v>79</v>
      </c>
      <c r="C65" s="62"/>
      <c r="D65" s="63"/>
      <c r="E65" s="1"/>
      <c r="F65" s="2" t="s">
        <v>13</v>
      </c>
      <c r="G65" s="2" t="s">
        <v>9</v>
      </c>
      <c r="H65" s="2" t="s">
        <v>153</v>
      </c>
      <c r="I65" s="2"/>
      <c r="J65" s="4">
        <f aca="true" t="shared" si="7" ref="J65:O65">J66+J67+J68+J69+J70</f>
        <v>31307.899999999994</v>
      </c>
      <c r="K65" s="4">
        <f t="shared" si="7"/>
        <v>0</v>
      </c>
      <c r="L65" s="4">
        <f t="shared" si="7"/>
        <v>0</v>
      </c>
      <c r="M65" s="4">
        <f t="shared" si="7"/>
        <v>0</v>
      </c>
      <c r="N65" s="4">
        <f t="shared" si="7"/>
        <v>0</v>
      </c>
      <c r="O65" s="4">
        <f t="shared" si="7"/>
        <v>31307.899999999994</v>
      </c>
    </row>
    <row r="66" spans="1:15" ht="24.75" customHeight="1">
      <c r="A66" s="23"/>
      <c r="B66" s="58" t="s">
        <v>276</v>
      </c>
      <c r="C66" s="59"/>
      <c r="D66" s="60"/>
      <c r="E66" s="1"/>
      <c r="F66" s="2" t="s">
        <v>13</v>
      </c>
      <c r="G66" s="2" t="s">
        <v>9</v>
      </c>
      <c r="H66" s="2" t="s">
        <v>154</v>
      </c>
      <c r="I66" s="2" t="s">
        <v>100</v>
      </c>
      <c r="J66" s="4">
        <v>542.1</v>
      </c>
      <c r="K66" s="37"/>
      <c r="O66" s="4">
        <v>542.1</v>
      </c>
    </row>
    <row r="67" spans="1:15" ht="36" customHeight="1">
      <c r="A67" s="23"/>
      <c r="B67" s="58" t="s">
        <v>282</v>
      </c>
      <c r="C67" s="59"/>
      <c r="D67" s="60"/>
      <c r="E67" s="1"/>
      <c r="F67" s="2" t="s">
        <v>13</v>
      </c>
      <c r="G67" s="2" t="s">
        <v>9</v>
      </c>
      <c r="H67" s="2" t="s">
        <v>279</v>
      </c>
      <c r="I67" s="2" t="s">
        <v>100</v>
      </c>
      <c r="J67" s="4">
        <v>22074.3</v>
      </c>
      <c r="K67" s="37"/>
      <c r="O67" s="4">
        <v>22074.3</v>
      </c>
    </row>
    <row r="68" spans="1:15" ht="36" customHeight="1">
      <c r="A68" s="23"/>
      <c r="B68" s="58" t="s">
        <v>283</v>
      </c>
      <c r="C68" s="59"/>
      <c r="D68" s="60"/>
      <c r="E68" s="1"/>
      <c r="F68" s="2" t="s">
        <v>13</v>
      </c>
      <c r="G68" s="2" t="s">
        <v>9</v>
      </c>
      <c r="H68" s="2" t="s">
        <v>280</v>
      </c>
      <c r="I68" s="2" t="s">
        <v>100</v>
      </c>
      <c r="J68" s="4">
        <v>6598.3</v>
      </c>
      <c r="K68" s="37"/>
      <c r="O68" s="4">
        <v>6598.3</v>
      </c>
    </row>
    <row r="69" spans="1:15" ht="36.75" customHeight="1">
      <c r="A69" s="23"/>
      <c r="B69" s="58" t="s">
        <v>277</v>
      </c>
      <c r="C69" s="59"/>
      <c r="D69" s="60"/>
      <c r="E69" s="1"/>
      <c r="F69" s="2" t="s">
        <v>13</v>
      </c>
      <c r="G69" s="2" t="s">
        <v>9</v>
      </c>
      <c r="H69" s="2" t="s">
        <v>224</v>
      </c>
      <c r="I69" s="2" t="s">
        <v>100</v>
      </c>
      <c r="J69" s="4">
        <v>2061.1</v>
      </c>
      <c r="K69" s="37"/>
      <c r="O69" s="4">
        <v>2061.1</v>
      </c>
    </row>
    <row r="70" spans="1:15" ht="36" customHeight="1">
      <c r="A70" s="23"/>
      <c r="B70" s="58" t="s">
        <v>278</v>
      </c>
      <c r="C70" s="59"/>
      <c r="D70" s="60"/>
      <c r="E70" s="1"/>
      <c r="F70" s="2" t="s">
        <v>13</v>
      </c>
      <c r="G70" s="2" t="s">
        <v>9</v>
      </c>
      <c r="H70" s="2" t="s">
        <v>225</v>
      </c>
      <c r="I70" s="2" t="s">
        <v>100</v>
      </c>
      <c r="J70" s="4">
        <v>32.1</v>
      </c>
      <c r="K70" s="37"/>
      <c r="O70" s="4">
        <v>32.1</v>
      </c>
    </row>
    <row r="71" spans="1:15" ht="23.25" customHeight="1">
      <c r="A71" s="23"/>
      <c r="B71" s="61" t="s">
        <v>80</v>
      </c>
      <c r="C71" s="62"/>
      <c r="D71" s="63"/>
      <c r="E71" s="1"/>
      <c r="F71" s="1" t="s">
        <v>13</v>
      </c>
      <c r="G71" s="1" t="s">
        <v>9</v>
      </c>
      <c r="H71" s="1" t="s">
        <v>155</v>
      </c>
      <c r="I71" s="1"/>
      <c r="J71" s="22">
        <f aca="true" t="shared" si="8" ref="J71:O71">J72+J74+J75</f>
        <v>1083.6</v>
      </c>
      <c r="K71" s="22">
        <f t="shared" si="8"/>
        <v>0</v>
      </c>
      <c r="L71" s="22">
        <f t="shared" si="8"/>
        <v>0</v>
      </c>
      <c r="M71" s="22">
        <f t="shared" si="8"/>
        <v>0</v>
      </c>
      <c r="N71" s="22">
        <f t="shared" si="8"/>
        <v>0</v>
      </c>
      <c r="O71" s="22">
        <f t="shared" si="8"/>
        <v>1083.6</v>
      </c>
    </row>
    <row r="72" spans="1:15" ht="36" customHeight="1">
      <c r="A72" s="23"/>
      <c r="B72" s="58" t="s">
        <v>289</v>
      </c>
      <c r="C72" s="59"/>
      <c r="D72" s="60"/>
      <c r="E72" s="1"/>
      <c r="F72" s="2" t="s">
        <v>13</v>
      </c>
      <c r="G72" s="2" t="s">
        <v>9</v>
      </c>
      <c r="H72" s="2" t="s">
        <v>281</v>
      </c>
      <c r="I72" s="2"/>
      <c r="J72" s="4">
        <v>947.6</v>
      </c>
      <c r="K72" s="37"/>
      <c r="O72" s="4">
        <v>947.6</v>
      </c>
    </row>
    <row r="73" spans="1:15" ht="58.5" customHeight="1">
      <c r="A73" s="23"/>
      <c r="B73" s="58" t="s">
        <v>88</v>
      </c>
      <c r="C73" s="59"/>
      <c r="D73" s="60"/>
      <c r="E73" s="1"/>
      <c r="F73" s="2" t="s">
        <v>13</v>
      </c>
      <c r="G73" s="2" t="s">
        <v>9</v>
      </c>
      <c r="H73" s="2" t="s">
        <v>281</v>
      </c>
      <c r="I73" s="2" t="s">
        <v>89</v>
      </c>
      <c r="J73" s="4">
        <v>947.6</v>
      </c>
      <c r="K73" s="37"/>
      <c r="O73" s="4">
        <v>947.6</v>
      </c>
    </row>
    <row r="74" spans="1:15" ht="24.75" customHeight="1">
      <c r="A74" s="23"/>
      <c r="B74" s="58" t="s">
        <v>216</v>
      </c>
      <c r="C74" s="59"/>
      <c r="D74" s="60"/>
      <c r="E74" s="1"/>
      <c r="F74" s="2" t="s">
        <v>13</v>
      </c>
      <c r="G74" s="2" t="s">
        <v>9</v>
      </c>
      <c r="H74" s="2" t="s">
        <v>156</v>
      </c>
      <c r="I74" s="2" t="s">
        <v>91</v>
      </c>
      <c r="J74" s="4">
        <v>131.5</v>
      </c>
      <c r="K74" s="37"/>
      <c r="O74" s="4">
        <v>131.5</v>
      </c>
    </row>
    <row r="75" spans="1:15" ht="11.25">
      <c r="A75" s="23"/>
      <c r="B75" s="58" t="s">
        <v>93</v>
      </c>
      <c r="C75" s="59"/>
      <c r="D75" s="60"/>
      <c r="E75" s="1"/>
      <c r="F75" s="2" t="s">
        <v>13</v>
      </c>
      <c r="G75" s="2" t="s">
        <v>9</v>
      </c>
      <c r="H75" s="2" t="s">
        <v>156</v>
      </c>
      <c r="I75" s="2" t="s">
        <v>94</v>
      </c>
      <c r="J75" s="4">
        <v>4.5</v>
      </c>
      <c r="K75" s="37"/>
      <c r="O75" s="4">
        <v>4.5</v>
      </c>
    </row>
    <row r="76" spans="1:15" ht="33" customHeight="1">
      <c r="A76" s="23"/>
      <c r="B76" s="61" t="s">
        <v>81</v>
      </c>
      <c r="C76" s="62"/>
      <c r="D76" s="63"/>
      <c r="E76" s="1"/>
      <c r="F76" s="1" t="s">
        <v>13</v>
      </c>
      <c r="G76" s="1" t="s">
        <v>9</v>
      </c>
      <c r="H76" s="1" t="s">
        <v>157</v>
      </c>
      <c r="I76" s="1"/>
      <c r="J76" s="22">
        <f aca="true" t="shared" si="9" ref="J76:O76">J77+J78+J79</f>
        <v>12147.6</v>
      </c>
      <c r="K76" s="22">
        <f t="shared" si="9"/>
        <v>11140.7</v>
      </c>
      <c r="L76" s="22">
        <f t="shared" si="9"/>
        <v>11140.7</v>
      </c>
      <c r="M76" s="22">
        <f t="shared" si="9"/>
        <v>11140.7</v>
      </c>
      <c r="N76" s="22">
        <f t="shared" si="9"/>
        <v>11140.7</v>
      </c>
      <c r="O76" s="22">
        <f t="shared" si="9"/>
        <v>12147.6</v>
      </c>
    </row>
    <row r="77" spans="1:15" ht="34.5" customHeight="1">
      <c r="A77" s="23"/>
      <c r="B77" s="58" t="s">
        <v>290</v>
      </c>
      <c r="C77" s="59"/>
      <c r="D77" s="60"/>
      <c r="E77" s="1"/>
      <c r="F77" s="2" t="s">
        <v>13</v>
      </c>
      <c r="G77" s="2" t="s">
        <v>9</v>
      </c>
      <c r="H77" s="2" t="s">
        <v>288</v>
      </c>
      <c r="I77" s="2" t="s">
        <v>89</v>
      </c>
      <c r="J77" s="4">
        <v>11140.7</v>
      </c>
      <c r="K77" s="4">
        <v>11140.7</v>
      </c>
      <c r="L77" s="4">
        <v>11140.7</v>
      </c>
      <c r="M77" s="4">
        <v>11140.7</v>
      </c>
      <c r="N77" s="4">
        <v>11140.7</v>
      </c>
      <c r="O77" s="4">
        <v>11140.7</v>
      </c>
    </row>
    <row r="78" spans="1:15" ht="24.75" customHeight="1">
      <c r="A78" s="23"/>
      <c r="B78" s="58" t="s">
        <v>216</v>
      </c>
      <c r="C78" s="59"/>
      <c r="D78" s="60"/>
      <c r="E78" s="1"/>
      <c r="F78" s="2" t="s">
        <v>13</v>
      </c>
      <c r="G78" s="2" t="s">
        <v>9</v>
      </c>
      <c r="H78" s="2" t="s">
        <v>158</v>
      </c>
      <c r="I78" s="2" t="s">
        <v>91</v>
      </c>
      <c r="J78" s="4">
        <v>991.5</v>
      </c>
      <c r="K78" s="37"/>
      <c r="O78" s="4">
        <v>991.5</v>
      </c>
    </row>
    <row r="79" spans="1:15" ht="11.25">
      <c r="A79" s="23"/>
      <c r="B79" s="58" t="s">
        <v>93</v>
      </c>
      <c r="C79" s="59"/>
      <c r="D79" s="60"/>
      <c r="E79" s="1"/>
      <c r="F79" s="2" t="s">
        <v>13</v>
      </c>
      <c r="G79" s="2" t="s">
        <v>9</v>
      </c>
      <c r="H79" s="2" t="s">
        <v>158</v>
      </c>
      <c r="I79" s="2" t="s">
        <v>94</v>
      </c>
      <c r="J79" s="4">
        <v>15.4</v>
      </c>
      <c r="K79" s="37"/>
      <c r="O79" s="4">
        <v>15.4</v>
      </c>
    </row>
    <row r="80" spans="1:15" ht="11.25">
      <c r="A80" s="23"/>
      <c r="B80" s="61" t="s">
        <v>128</v>
      </c>
      <c r="C80" s="62"/>
      <c r="D80" s="63"/>
      <c r="E80" s="1"/>
      <c r="F80" s="1" t="s">
        <v>13</v>
      </c>
      <c r="G80" s="1" t="s">
        <v>9</v>
      </c>
      <c r="H80" s="1" t="s">
        <v>140</v>
      </c>
      <c r="I80" s="1"/>
      <c r="J80" s="22">
        <f>J81</f>
        <v>1505.1</v>
      </c>
      <c r="K80" s="44"/>
      <c r="L80" s="45"/>
      <c r="M80" s="45"/>
      <c r="N80" s="45"/>
      <c r="O80" s="22">
        <f>O81</f>
        <v>1505.1</v>
      </c>
    </row>
    <row r="81" spans="1:15" ht="22.5" customHeight="1">
      <c r="A81" s="23"/>
      <c r="B81" s="58" t="s">
        <v>78</v>
      </c>
      <c r="C81" s="59"/>
      <c r="D81" s="60"/>
      <c r="E81" s="1"/>
      <c r="F81" s="2" t="s">
        <v>13</v>
      </c>
      <c r="G81" s="2" t="s">
        <v>9</v>
      </c>
      <c r="H81" s="2" t="s">
        <v>141</v>
      </c>
      <c r="I81" s="2"/>
      <c r="J81" s="4">
        <f>J82</f>
        <v>1505.1</v>
      </c>
      <c r="K81" s="4">
        <f>K82</f>
        <v>0</v>
      </c>
      <c r="L81" s="4">
        <f>L82</f>
        <v>0</v>
      </c>
      <c r="M81" s="4">
        <f>M82</f>
        <v>0</v>
      </c>
      <c r="N81" s="4">
        <f>N82</f>
        <v>0</v>
      </c>
      <c r="O81" s="4">
        <f>O82</f>
        <v>1505.1</v>
      </c>
    </row>
    <row r="82" spans="1:15" ht="57.75" customHeight="1">
      <c r="A82" s="23"/>
      <c r="B82" s="58" t="s">
        <v>212</v>
      </c>
      <c r="C82" s="59"/>
      <c r="D82" s="60"/>
      <c r="E82" s="33"/>
      <c r="F82" s="2" t="s">
        <v>13</v>
      </c>
      <c r="G82" s="2" t="s">
        <v>9</v>
      </c>
      <c r="H82" s="2" t="s">
        <v>152</v>
      </c>
      <c r="I82" s="2"/>
      <c r="J82" s="4">
        <f>J83+J84</f>
        <v>1505.1</v>
      </c>
      <c r="K82" s="37"/>
      <c r="O82" s="4">
        <f>O83+O84</f>
        <v>1505.1</v>
      </c>
    </row>
    <row r="83" spans="1:15" ht="60" customHeight="1">
      <c r="A83" s="23"/>
      <c r="B83" s="58" t="s">
        <v>88</v>
      </c>
      <c r="C83" s="59"/>
      <c r="D83" s="60"/>
      <c r="E83" s="1"/>
      <c r="F83" s="2" t="s">
        <v>13</v>
      </c>
      <c r="G83" s="2" t="s">
        <v>9</v>
      </c>
      <c r="H83" s="2" t="s">
        <v>152</v>
      </c>
      <c r="I83" s="2" t="s">
        <v>89</v>
      </c>
      <c r="J83" s="4">
        <v>550.1</v>
      </c>
      <c r="K83" s="37"/>
      <c r="O83" s="4">
        <v>550.1</v>
      </c>
    </row>
    <row r="84" spans="1:15" ht="26.25" customHeight="1">
      <c r="A84" s="23"/>
      <c r="B84" s="58" t="s">
        <v>99</v>
      </c>
      <c r="C84" s="59"/>
      <c r="D84" s="60"/>
      <c r="E84" s="1"/>
      <c r="F84" s="2" t="s">
        <v>13</v>
      </c>
      <c r="G84" s="2" t="s">
        <v>9</v>
      </c>
      <c r="H84" s="2" t="s">
        <v>152</v>
      </c>
      <c r="I84" s="2" t="s">
        <v>100</v>
      </c>
      <c r="J84" s="4">
        <v>955</v>
      </c>
      <c r="K84" s="37"/>
      <c r="O84" s="4">
        <v>955</v>
      </c>
    </row>
    <row r="85" spans="1:15" ht="13.5" customHeight="1">
      <c r="A85" s="23"/>
      <c r="B85" s="61" t="s">
        <v>62</v>
      </c>
      <c r="C85" s="62"/>
      <c r="D85" s="63"/>
      <c r="E85" s="1"/>
      <c r="F85" s="1" t="s">
        <v>13</v>
      </c>
      <c r="G85" s="1" t="s">
        <v>12</v>
      </c>
      <c r="H85" s="1"/>
      <c r="I85" s="1"/>
      <c r="J85" s="22">
        <f>J87</f>
        <v>1572.6000000000001</v>
      </c>
      <c r="K85" s="37"/>
      <c r="O85" s="22">
        <f>O87</f>
        <v>1572.6000000000001</v>
      </c>
    </row>
    <row r="86" spans="1:15" ht="33" customHeight="1">
      <c r="A86" s="23"/>
      <c r="B86" s="61" t="s">
        <v>337</v>
      </c>
      <c r="C86" s="62"/>
      <c r="D86" s="63"/>
      <c r="E86" s="1"/>
      <c r="F86" s="1" t="s">
        <v>13</v>
      </c>
      <c r="G86" s="1" t="s">
        <v>12</v>
      </c>
      <c r="H86" s="1" t="s">
        <v>151</v>
      </c>
      <c r="I86" s="1"/>
      <c r="J86" s="22">
        <f>J87</f>
        <v>1572.6000000000001</v>
      </c>
      <c r="K86" s="37"/>
      <c r="O86" s="22">
        <f>O87</f>
        <v>1572.6000000000001</v>
      </c>
    </row>
    <row r="87" spans="1:15" ht="21.75" customHeight="1">
      <c r="A87" s="23"/>
      <c r="B87" s="61" t="s">
        <v>82</v>
      </c>
      <c r="C87" s="62"/>
      <c r="D87" s="63"/>
      <c r="E87" s="1"/>
      <c r="F87" s="1" t="s">
        <v>13</v>
      </c>
      <c r="G87" s="1" t="s">
        <v>12</v>
      </c>
      <c r="H87" s="1" t="s">
        <v>159</v>
      </c>
      <c r="I87" s="1"/>
      <c r="J87" s="22">
        <f>J88+J91+J92+J90+J89</f>
        <v>1572.6000000000001</v>
      </c>
      <c r="K87" s="37"/>
      <c r="O87" s="22">
        <f>O88+O91+O92+O90+O89</f>
        <v>1572.6000000000001</v>
      </c>
    </row>
    <row r="88" spans="1:15" ht="23.25" customHeight="1">
      <c r="A88" s="23"/>
      <c r="B88" s="58" t="s">
        <v>83</v>
      </c>
      <c r="C88" s="59"/>
      <c r="D88" s="60"/>
      <c r="E88" s="1"/>
      <c r="F88" s="2" t="s">
        <v>13</v>
      </c>
      <c r="G88" s="2" t="s">
        <v>12</v>
      </c>
      <c r="H88" s="2" t="s">
        <v>160</v>
      </c>
      <c r="I88" s="2" t="s">
        <v>100</v>
      </c>
      <c r="J88" s="4">
        <v>6.5</v>
      </c>
      <c r="K88" s="37"/>
      <c r="O88" s="4">
        <v>6.5</v>
      </c>
    </row>
    <row r="89" spans="1:15" ht="26.25" customHeight="1">
      <c r="A89" s="23"/>
      <c r="B89" s="58" t="s">
        <v>311</v>
      </c>
      <c r="C89" s="59"/>
      <c r="D89" s="60"/>
      <c r="E89" s="1"/>
      <c r="F89" s="2" t="s">
        <v>13</v>
      </c>
      <c r="G89" s="2" t="s">
        <v>12</v>
      </c>
      <c r="H89" s="2" t="s">
        <v>312</v>
      </c>
      <c r="I89" s="2" t="s">
        <v>100</v>
      </c>
      <c r="J89" s="4">
        <v>18.9</v>
      </c>
      <c r="K89" s="37"/>
      <c r="O89" s="4">
        <v>18.9</v>
      </c>
    </row>
    <row r="90" spans="1:15" ht="33.75" customHeight="1">
      <c r="A90" s="23"/>
      <c r="B90" s="58" t="s">
        <v>267</v>
      </c>
      <c r="C90" s="59"/>
      <c r="D90" s="60"/>
      <c r="E90" s="1"/>
      <c r="F90" s="2" t="s">
        <v>13</v>
      </c>
      <c r="G90" s="2" t="s">
        <v>12</v>
      </c>
      <c r="H90" s="2" t="s">
        <v>226</v>
      </c>
      <c r="I90" s="2" t="s">
        <v>100</v>
      </c>
      <c r="J90" s="4">
        <v>2.5</v>
      </c>
      <c r="K90" s="37"/>
      <c r="O90" s="4">
        <v>2.5</v>
      </c>
    </row>
    <row r="91" spans="1:15" ht="35.25" customHeight="1">
      <c r="A91" s="23"/>
      <c r="B91" s="58" t="s">
        <v>284</v>
      </c>
      <c r="C91" s="59"/>
      <c r="D91" s="60"/>
      <c r="E91" s="1"/>
      <c r="F91" s="2" t="s">
        <v>13</v>
      </c>
      <c r="G91" s="2" t="s">
        <v>12</v>
      </c>
      <c r="H91" s="2" t="s">
        <v>286</v>
      </c>
      <c r="I91" s="2" t="s">
        <v>100</v>
      </c>
      <c r="J91" s="4">
        <v>1186.4</v>
      </c>
      <c r="K91" s="37"/>
      <c r="O91" s="4">
        <v>1186.4</v>
      </c>
    </row>
    <row r="92" spans="1:15" ht="35.25" customHeight="1">
      <c r="A92" s="23"/>
      <c r="B92" s="58" t="s">
        <v>285</v>
      </c>
      <c r="C92" s="59"/>
      <c r="D92" s="60"/>
      <c r="E92" s="1"/>
      <c r="F92" s="2" t="s">
        <v>13</v>
      </c>
      <c r="G92" s="2" t="s">
        <v>12</v>
      </c>
      <c r="H92" s="2" t="s">
        <v>287</v>
      </c>
      <c r="I92" s="2" t="s">
        <v>100</v>
      </c>
      <c r="J92" s="4">
        <v>358.3</v>
      </c>
      <c r="K92" s="37"/>
      <c r="O92" s="4">
        <v>358.3</v>
      </c>
    </row>
    <row r="93" spans="1:15" ht="23.25" customHeight="1">
      <c r="A93" s="23"/>
      <c r="B93" s="61" t="s">
        <v>117</v>
      </c>
      <c r="C93" s="62"/>
      <c r="D93" s="63"/>
      <c r="E93" s="1"/>
      <c r="F93" s="1" t="s">
        <v>13</v>
      </c>
      <c r="G93" s="1" t="s">
        <v>10</v>
      </c>
      <c r="H93" s="1"/>
      <c r="I93" s="1"/>
      <c r="J93" s="36">
        <f aca="true" t="shared" si="10" ref="J93:O93">J94</f>
        <v>4313.599999999999</v>
      </c>
      <c r="K93" s="36">
        <f t="shared" si="10"/>
        <v>0</v>
      </c>
      <c r="L93" s="36">
        <f t="shared" si="10"/>
        <v>0</v>
      </c>
      <c r="M93" s="36">
        <f t="shared" si="10"/>
        <v>0</v>
      </c>
      <c r="N93" s="36">
        <f t="shared" si="10"/>
        <v>0</v>
      </c>
      <c r="O93" s="36">
        <f t="shared" si="10"/>
        <v>4313.599999999999</v>
      </c>
    </row>
    <row r="94" spans="1:15" ht="36" customHeight="1">
      <c r="A94" s="23"/>
      <c r="B94" s="61" t="s">
        <v>338</v>
      </c>
      <c r="C94" s="62"/>
      <c r="D94" s="63"/>
      <c r="E94" s="2"/>
      <c r="F94" s="1" t="s">
        <v>13</v>
      </c>
      <c r="G94" s="1" t="s">
        <v>10</v>
      </c>
      <c r="H94" s="1" t="s">
        <v>161</v>
      </c>
      <c r="I94" s="1"/>
      <c r="J94" s="22">
        <f>J95</f>
        <v>4313.599999999999</v>
      </c>
      <c r="K94" s="37"/>
      <c r="O94" s="22">
        <f>O95</f>
        <v>4313.599999999999</v>
      </c>
    </row>
    <row r="95" spans="1:15" ht="59.25" customHeight="1">
      <c r="A95" s="23"/>
      <c r="B95" s="58" t="s">
        <v>84</v>
      </c>
      <c r="C95" s="59"/>
      <c r="D95" s="60"/>
      <c r="E95" s="2"/>
      <c r="F95" s="2" t="s">
        <v>13</v>
      </c>
      <c r="G95" s="2" t="s">
        <v>10</v>
      </c>
      <c r="H95" s="2" t="s">
        <v>162</v>
      </c>
      <c r="I95" s="2"/>
      <c r="J95" s="8">
        <f aca="true" t="shared" si="11" ref="J95:O95">J96+J100</f>
        <v>4313.599999999999</v>
      </c>
      <c r="K95" s="8">
        <f t="shared" si="11"/>
        <v>0</v>
      </c>
      <c r="L95" s="8">
        <f t="shared" si="11"/>
        <v>0</v>
      </c>
      <c r="M95" s="8">
        <f t="shared" si="11"/>
        <v>0</v>
      </c>
      <c r="N95" s="8">
        <f t="shared" si="11"/>
        <v>0</v>
      </c>
      <c r="O95" s="8">
        <f t="shared" si="11"/>
        <v>4313.599999999999</v>
      </c>
    </row>
    <row r="96" spans="1:15" ht="24.75" customHeight="1">
      <c r="A96" s="23"/>
      <c r="B96" s="58" t="s">
        <v>68</v>
      </c>
      <c r="C96" s="59"/>
      <c r="D96" s="60"/>
      <c r="E96" s="1"/>
      <c r="F96" s="2" t="s">
        <v>13</v>
      </c>
      <c r="G96" s="2" t="s">
        <v>10</v>
      </c>
      <c r="H96" s="2" t="s">
        <v>163</v>
      </c>
      <c r="I96" s="2"/>
      <c r="J96" s="4">
        <f>J97+J98+J99</f>
        <v>1394.2</v>
      </c>
      <c r="K96" s="37"/>
      <c r="O96" s="4">
        <f>O97+O98+O99</f>
        <v>1394.2</v>
      </c>
    </row>
    <row r="97" spans="1:15" ht="59.25" customHeight="1">
      <c r="A97" s="23"/>
      <c r="B97" s="58" t="s">
        <v>88</v>
      </c>
      <c r="C97" s="59"/>
      <c r="D97" s="60"/>
      <c r="E97" s="1"/>
      <c r="F97" s="2" t="s">
        <v>13</v>
      </c>
      <c r="G97" s="2" t="s">
        <v>10</v>
      </c>
      <c r="H97" s="2" t="s">
        <v>163</v>
      </c>
      <c r="I97" s="2" t="s">
        <v>89</v>
      </c>
      <c r="J97" s="4">
        <v>1334.2</v>
      </c>
      <c r="K97" s="37"/>
      <c r="O97" s="4">
        <v>1334.2</v>
      </c>
    </row>
    <row r="98" spans="1:15" ht="24.75" customHeight="1">
      <c r="A98" s="23"/>
      <c r="B98" s="58" t="s">
        <v>216</v>
      </c>
      <c r="C98" s="59"/>
      <c r="D98" s="60"/>
      <c r="E98" s="1"/>
      <c r="F98" s="2" t="s">
        <v>13</v>
      </c>
      <c r="G98" s="2" t="s">
        <v>10</v>
      </c>
      <c r="H98" s="2" t="s">
        <v>163</v>
      </c>
      <c r="I98" s="2" t="s">
        <v>91</v>
      </c>
      <c r="J98" s="4">
        <v>59.2</v>
      </c>
      <c r="K98" s="37"/>
      <c r="O98" s="4">
        <v>59.2</v>
      </c>
    </row>
    <row r="99" spans="1:15" ht="11.25">
      <c r="A99" s="23"/>
      <c r="B99" s="58" t="s">
        <v>93</v>
      </c>
      <c r="C99" s="59"/>
      <c r="D99" s="60"/>
      <c r="E99" s="1"/>
      <c r="F99" s="2" t="s">
        <v>13</v>
      </c>
      <c r="G99" s="2" t="s">
        <v>10</v>
      </c>
      <c r="H99" s="2" t="s">
        <v>163</v>
      </c>
      <c r="I99" s="2" t="s">
        <v>94</v>
      </c>
      <c r="J99" s="4">
        <v>0.8</v>
      </c>
      <c r="K99" s="37"/>
      <c r="O99" s="4">
        <v>0.8</v>
      </c>
    </row>
    <row r="100" spans="1:15" ht="23.25" customHeight="1">
      <c r="A100" s="23"/>
      <c r="B100" s="58" t="s">
        <v>85</v>
      </c>
      <c r="C100" s="59"/>
      <c r="D100" s="60"/>
      <c r="E100" s="1"/>
      <c r="F100" s="2" t="s">
        <v>13</v>
      </c>
      <c r="G100" s="2" t="s">
        <v>10</v>
      </c>
      <c r="H100" s="2" t="s">
        <v>164</v>
      </c>
      <c r="I100" s="2"/>
      <c r="J100" s="4">
        <f>J101+J102+J103</f>
        <v>2919.3999999999996</v>
      </c>
      <c r="K100" s="37"/>
      <c r="O100" s="4">
        <f>O101+O102+O103</f>
        <v>2919.3999999999996</v>
      </c>
    </row>
    <row r="101" spans="1:15" ht="59.25" customHeight="1">
      <c r="A101" s="23"/>
      <c r="B101" s="58" t="s">
        <v>88</v>
      </c>
      <c r="C101" s="59"/>
      <c r="D101" s="60"/>
      <c r="E101" s="1"/>
      <c r="F101" s="2" t="s">
        <v>13</v>
      </c>
      <c r="G101" s="2" t="s">
        <v>10</v>
      </c>
      <c r="H101" s="2" t="s">
        <v>164</v>
      </c>
      <c r="I101" s="2" t="s">
        <v>89</v>
      </c>
      <c r="J101" s="4">
        <v>2329.4</v>
      </c>
      <c r="K101" s="37"/>
      <c r="O101" s="4">
        <v>2329.4</v>
      </c>
    </row>
    <row r="102" spans="1:15" ht="24" customHeight="1">
      <c r="A102" s="23"/>
      <c r="B102" s="58" t="s">
        <v>216</v>
      </c>
      <c r="C102" s="59"/>
      <c r="D102" s="60"/>
      <c r="E102" s="1"/>
      <c r="F102" s="2" t="s">
        <v>13</v>
      </c>
      <c r="G102" s="2" t="s">
        <v>10</v>
      </c>
      <c r="H102" s="2" t="s">
        <v>164</v>
      </c>
      <c r="I102" s="2" t="s">
        <v>91</v>
      </c>
      <c r="J102" s="4">
        <v>587.8</v>
      </c>
      <c r="K102" s="37"/>
      <c r="O102" s="4">
        <v>587.8</v>
      </c>
    </row>
    <row r="103" spans="1:15" ht="11.25">
      <c r="A103" s="23"/>
      <c r="B103" s="58" t="s">
        <v>93</v>
      </c>
      <c r="C103" s="59"/>
      <c r="D103" s="60"/>
      <c r="E103" s="1"/>
      <c r="F103" s="2" t="s">
        <v>13</v>
      </c>
      <c r="G103" s="2" t="s">
        <v>10</v>
      </c>
      <c r="H103" s="2" t="s">
        <v>164</v>
      </c>
      <c r="I103" s="2" t="s">
        <v>94</v>
      </c>
      <c r="J103" s="4">
        <v>2.2</v>
      </c>
      <c r="K103" s="37"/>
      <c r="O103" s="4">
        <v>2.2</v>
      </c>
    </row>
    <row r="104" spans="1:16" ht="11.25">
      <c r="A104" s="1" t="s">
        <v>57</v>
      </c>
      <c r="B104" s="85" t="s">
        <v>23</v>
      </c>
      <c r="C104" s="86"/>
      <c r="D104" s="87"/>
      <c r="E104" s="1" t="s">
        <v>53</v>
      </c>
      <c r="F104" s="1"/>
      <c r="G104" s="1"/>
      <c r="H104" s="1"/>
      <c r="I104" s="1"/>
      <c r="J104" s="36">
        <f aca="true" t="shared" si="12" ref="J104:O104">J105+J150+J165+J186+J145+J158</f>
        <v>156027.80000000002</v>
      </c>
      <c r="K104" s="36">
        <f t="shared" si="12"/>
        <v>0</v>
      </c>
      <c r="L104" s="36">
        <f t="shared" si="12"/>
        <v>0</v>
      </c>
      <c r="M104" s="36">
        <f t="shared" si="12"/>
        <v>0</v>
      </c>
      <c r="N104" s="36">
        <f t="shared" si="12"/>
        <v>0</v>
      </c>
      <c r="O104" s="36">
        <f t="shared" si="12"/>
        <v>89672</v>
      </c>
      <c r="P104" s="7"/>
    </row>
    <row r="105" spans="1:15" ht="11.25">
      <c r="A105" s="23"/>
      <c r="B105" s="69" t="s">
        <v>5</v>
      </c>
      <c r="C105" s="70"/>
      <c r="D105" s="71"/>
      <c r="E105" s="1"/>
      <c r="F105" s="1" t="s">
        <v>9</v>
      </c>
      <c r="G105" s="1" t="s">
        <v>20</v>
      </c>
      <c r="H105" s="1"/>
      <c r="I105" s="1"/>
      <c r="J105" s="36">
        <f aca="true" t="shared" si="13" ref="J105:O105">J107+J112+J120+J123</f>
        <v>53959.8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53959.8</v>
      </c>
    </row>
    <row r="106" spans="1:15" ht="27.75" customHeight="1">
      <c r="A106" s="23"/>
      <c r="B106" s="91" t="s">
        <v>342</v>
      </c>
      <c r="C106" s="92"/>
      <c r="D106" s="93"/>
      <c r="E106" s="1"/>
      <c r="F106" s="1" t="s">
        <v>9</v>
      </c>
      <c r="G106" s="1" t="s">
        <v>12</v>
      </c>
      <c r="H106" s="1"/>
      <c r="I106" s="1"/>
      <c r="J106" s="22">
        <f>J110</f>
        <v>1460.3</v>
      </c>
      <c r="K106" s="51"/>
      <c r="L106" s="52"/>
      <c r="M106" s="52"/>
      <c r="N106" s="52"/>
      <c r="O106" s="22">
        <f>O110</f>
        <v>1460.3</v>
      </c>
    </row>
    <row r="107" spans="1:15" ht="14.25" customHeight="1">
      <c r="A107" s="23"/>
      <c r="B107" s="58" t="s">
        <v>122</v>
      </c>
      <c r="C107" s="59"/>
      <c r="D107" s="60"/>
      <c r="E107" s="1"/>
      <c r="F107" s="2" t="s">
        <v>9</v>
      </c>
      <c r="G107" s="2" t="s">
        <v>12</v>
      </c>
      <c r="H107" s="2" t="s">
        <v>145</v>
      </c>
      <c r="I107" s="1"/>
      <c r="J107" s="4">
        <f>J109</f>
        <v>1460.3</v>
      </c>
      <c r="K107" s="37"/>
      <c r="O107" s="4">
        <f>O109</f>
        <v>1460.3</v>
      </c>
    </row>
    <row r="108" spans="1:15" ht="23.25" customHeight="1">
      <c r="A108" s="23"/>
      <c r="B108" s="58" t="s">
        <v>123</v>
      </c>
      <c r="C108" s="59"/>
      <c r="D108" s="60"/>
      <c r="E108" s="1"/>
      <c r="F108" s="2" t="s">
        <v>9</v>
      </c>
      <c r="G108" s="2" t="s">
        <v>12</v>
      </c>
      <c r="H108" s="2" t="s">
        <v>150</v>
      </c>
      <c r="I108" s="1"/>
      <c r="J108" s="4">
        <f>J109</f>
        <v>1460.3</v>
      </c>
      <c r="K108" s="37"/>
      <c r="O108" s="4">
        <f>O109</f>
        <v>1460.3</v>
      </c>
    </row>
    <row r="109" spans="1:15" ht="25.5" customHeight="1">
      <c r="A109" s="23"/>
      <c r="B109" s="58" t="s">
        <v>118</v>
      </c>
      <c r="C109" s="59"/>
      <c r="D109" s="60"/>
      <c r="E109" s="1"/>
      <c r="F109" s="2" t="s">
        <v>9</v>
      </c>
      <c r="G109" s="2" t="s">
        <v>12</v>
      </c>
      <c r="H109" s="2" t="s">
        <v>165</v>
      </c>
      <c r="I109" s="1"/>
      <c r="J109" s="4">
        <f>J110</f>
        <v>1460.3</v>
      </c>
      <c r="K109" s="37"/>
      <c r="O109" s="4">
        <f>O110</f>
        <v>1460.3</v>
      </c>
    </row>
    <row r="110" spans="1:15" ht="23.25" customHeight="1">
      <c r="A110" s="23"/>
      <c r="B110" s="58" t="s">
        <v>74</v>
      </c>
      <c r="C110" s="59"/>
      <c r="D110" s="60"/>
      <c r="E110" s="1"/>
      <c r="F110" s="2" t="s">
        <v>9</v>
      </c>
      <c r="G110" s="2" t="s">
        <v>12</v>
      </c>
      <c r="H110" s="2" t="s">
        <v>166</v>
      </c>
      <c r="I110" s="2"/>
      <c r="J110" s="4">
        <f>J111</f>
        <v>1460.3</v>
      </c>
      <c r="K110" s="37"/>
      <c r="O110" s="4">
        <f>O111</f>
        <v>1460.3</v>
      </c>
    </row>
    <row r="111" spans="1:15" ht="57" customHeight="1">
      <c r="A111" s="23"/>
      <c r="B111" s="58" t="s">
        <v>88</v>
      </c>
      <c r="C111" s="59"/>
      <c r="D111" s="60"/>
      <c r="E111" s="1"/>
      <c r="F111" s="2" t="s">
        <v>9</v>
      </c>
      <c r="G111" s="2" t="s">
        <v>12</v>
      </c>
      <c r="H111" s="2" t="s">
        <v>166</v>
      </c>
      <c r="I111" s="2" t="s">
        <v>89</v>
      </c>
      <c r="J111" s="4">
        <v>1460.3</v>
      </c>
      <c r="K111" s="37"/>
      <c r="O111" s="4">
        <v>1460.3</v>
      </c>
    </row>
    <row r="112" spans="1:15" ht="34.5" customHeight="1">
      <c r="A112" s="23"/>
      <c r="B112" s="61" t="s">
        <v>51</v>
      </c>
      <c r="C112" s="62"/>
      <c r="D112" s="63"/>
      <c r="E112" s="1"/>
      <c r="F112" s="1" t="s">
        <v>9</v>
      </c>
      <c r="G112" s="1" t="s">
        <v>10</v>
      </c>
      <c r="H112" s="1"/>
      <c r="I112" s="1"/>
      <c r="J112" s="22">
        <f>J113</f>
        <v>30949.5</v>
      </c>
      <c r="K112" s="37"/>
      <c r="O112" s="22">
        <f>O113</f>
        <v>32149.5</v>
      </c>
    </row>
    <row r="113" spans="1:15" ht="11.25">
      <c r="A113" s="23"/>
      <c r="B113" s="58" t="s">
        <v>122</v>
      </c>
      <c r="C113" s="59"/>
      <c r="D113" s="60"/>
      <c r="E113" s="1"/>
      <c r="F113" s="2" t="s">
        <v>9</v>
      </c>
      <c r="G113" s="2" t="s">
        <v>10</v>
      </c>
      <c r="H113" s="2" t="s">
        <v>145</v>
      </c>
      <c r="I113" s="1"/>
      <c r="J113" s="4">
        <f>J114</f>
        <v>30949.5</v>
      </c>
      <c r="K113" s="37"/>
      <c r="O113" s="4">
        <f>O114</f>
        <v>32149.5</v>
      </c>
    </row>
    <row r="114" spans="1:15" ht="24" customHeight="1">
      <c r="A114" s="23"/>
      <c r="B114" s="58" t="s">
        <v>123</v>
      </c>
      <c r="C114" s="59"/>
      <c r="D114" s="60"/>
      <c r="E114" s="1"/>
      <c r="F114" s="2" t="s">
        <v>9</v>
      </c>
      <c r="G114" s="2" t="s">
        <v>10</v>
      </c>
      <c r="H114" s="2" t="s">
        <v>150</v>
      </c>
      <c r="I114" s="1"/>
      <c r="J114" s="4">
        <f>J115</f>
        <v>30949.5</v>
      </c>
      <c r="K114" s="37"/>
      <c r="O114" s="4">
        <f>O115</f>
        <v>32149.5</v>
      </c>
    </row>
    <row r="115" spans="1:15" ht="11.25">
      <c r="A115" s="23"/>
      <c r="B115" s="58" t="s">
        <v>23</v>
      </c>
      <c r="C115" s="59"/>
      <c r="D115" s="60"/>
      <c r="E115" s="1"/>
      <c r="F115" s="2" t="s">
        <v>9</v>
      </c>
      <c r="G115" s="2" t="s">
        <v>10</v>
      </c>
      <c r="H115" s="2" t="s">
        <v>167</v>
      </c>
      <c r="I115" s="1"/>
      <c r="J115" s="4">
        <f>J116</f>
        <v>30949.5</v>
      </c>
      <c r="K115" s="37"/>
      <c r="O115" s="4">
        <f>O116</f>
        <v>32149.5</v>
      </c>
    </row>
    <row r="116" spans="1:15" ht="23.25" customHeight="1">
      <c r="A116" s="23"/>
      <c r="B116" s="58" t="s">
        <v>68</v>
      </c>
      <c r="C116" s="59"/>
      <c r="D116" s="60"/>
      <c r="E116" s="1"/>
      <c r="F116" s="2" t="s">
        <v>9</v>
      </c>
      <c r="G116" s="2" t="s">
        <v>10</v>
      </c>
      <c r="H116" s="2" t="s">
        <v>168</v>
      </c>
      <c r="I116" s="2"/>
      <c r="J116" s="4">
        <f>J117+J118+J119</f>
        <v>30949.5</v>
      </c>
      <c r="K116" s="37"/>
      <c r="O116" s="4">
        <f>O117+O118+O119</f>
        <v>32149.5</v>
      </c>
    </row>
    <row r="117" spans="1:15" ht="57.75" customHeight="1">
      <c r="A117" s="23"/>
      <c r="B117" s="58" t="s">
        <v>88</v>
      </c>
      <c r="C117" s="59"/>
      <c r="D117" s="60"/>
      <c r="E117" s="1"/>
      <c r="F117" s="2" t="s">
        <v>9</v>
      </c>
      <c r="G117" s="2" t="s">
        <v>10</v>
      </c>
      <c r="H117" s="2" t="s">
        <v>168</v>
      </c>
      <c r="I117" s="2" t="s">
        <v>89</v>
      </c>
      <c r="J117" s="4">
        <v>25506.6</v>
      </c>
      <c r="K117" s="37"/>
      <c r="O117" s="4">
        <v>25506.6</v>
      </c>
    </row>
    <row r="118" spans="1:15" ht="24" customHeight="1">
      <c r="A118" s="23"/>
      <c r="B118" s="58" t="s">
        <v>216</v>
      </c>
      <c r="C118" s="59"/>
      <c r="D118" s="60"/>
      <c r="E118" s="1"/>
      <c r="F118" s="2" t="s">
        <v>9</v>
      </c>
      <c r="G118" s="2" t="s">
        <v>10</v>
      </c>
      <c r="H118" s="2" t="s">
        <v>168</v>
      </c>
      <c r="I118" s="2" t="s">
        <v>91</v>
      </c>
      <c r="J118" s="4">
        <v>5359.9</v>
      </c>
      <c r="K118" s="37"/>
      <c r="O118" s="4">
        <v>6559.9</v>
      </c>
    </row>
    <row r="119" spans="1:15" ht="11.25">
      <c r="A119" s="23"/>
      <c r="B119" s="58" t="s">
        <v>93</v>
      </c>
      <c r="C119" s="59"/>
      <c r="D119" s="60"/>
      <c r="E119" s="1"/>
      <c r="F119" s="2" t="s">
        <v>9</v>
      </c>
      <c r="G119" s="2" t="s">
        <v>10</v>
      </c>
      <c r="H119" s="2" t="s">
        <v>168</v>
      </c>
      <c r="I119" s="2" t="s">
        <v>94</v>
      </c>
      <c r="J119" s="4">
        <v>83</v>
      </c>
      <c r="K119" s="37"/>
      <c r="O119" s="4">
        <v>83</v>
      </c>
    </row>
    <row r="120" spans="1:15" ht="11.25">
      <c r="A120" s="23"/>
      <c r="B120" s="69" t="s">
        <v>48</v>
      </c>
      <c r="C120" s="70"/>
      <c r="D120" s="71"/>
      <c r="E120" s="1"/>
      <c r="F120" s="1" t="s">
        <v>9</v>
      </c>
      <c r="G120" s="1" t="s">
        <v>16</v>
      </c>
      <c r="H120" s="1"/>
      <c r="I120" s="1"/>
      <c r="J120" s="22">
        <f>J121</f>
        <v>500</v>
      </c>
      <c r="K120" s="37"/>
      <c r="O120" s="22">
        <f>O121</f>
        <v>500</v>
      </c>
    </row>
    <row r="121" spans="1:15" ht="25.5" customHeight="1">
      <c r="A121" s="23"/>
      <c r="B121" s="58" t="s">
        <v>75</v>
      </c>
      <c r="C121" s="59"/>
      <c r="D121" s="60"/>
      <c r="E121" s="1"/>
      <c r="F121" s="2" t="s">
        <v>9</v>
      </c>
      <c r="G121" s="2" t="s">
        <v>16</v>
      </c>
      <c r="H121" s="2" t="s">
        <v>169</v>
      </c>
      <c r="I121" s="2"/>
      <c r="J121" s="4">
        <f>J122</f>
        <v>500</v>
      </c>
      <c r="K121" s="37"/>
      <c r="O121" s="4">
        <f>O122</f>
        <v>500</v>
      </c>
    </row>
    <row r="122" spans="1:15" ht="11.25">
      <c r="A122" s="23"/>
      <c r="B122" s="58" t="s">
        <v>93</v>
      </c>
      <c r="C122" s="59"/>
      <c r="D122" s="60"/>
      <c r="E122" s="1"/>
      <c r="F122" s="2" t="s">
        <v>9</v>
      </c>
      <c r="G122" s="2" t="s">
        <v>16</v>
      </c>
      <c r="H122" s="2" t="s">
        <v>169</v>
      </c>
      <c r="I122" s="2" t="s">
        <v>94</v>
      </c>
      <c r="J122" s="4">
        <v>500</v>
      </c>
      <c r="K122" s="37"/>
      <c r="O122" s="4">
        <v>500</v>
      </c>
    </row>
    <row r="123" spans="1:15" ht="11.25">
      <c r="A123" s="23"/>
      <c r="B123" s="61" t="s">
        <v>46</v>
      </c>
      <c r="C123" s="62"/>
      <c r="D123" s="63"/>
      <c r="E123" s="1"/>
      <c r="F123" s="1" t="s">
        <v>9</v>
      </c>
      <c r="G123" s="1" t="s">
        <v>27</v>
      </c>
      <c r="H123" s="1"/>
      <c r="I123" s="1"/>
      <c r="J123" s="22">
        <f aca="true" t="shared" si="14" ref="J123:O123">J124+J130</f>
        <v>21050</v>
      </c>
      <c r="K123" s="22">
        <f t="shared" si="14"/>
        <v>0</v>
      </c>
      <c r="L123" s="22">
        <f t="shared" si="14"/>
        <v>0</v>
      </c>
      <c r="M123" s="22">
        <f t="shared" si="14"/>
        <v>0</v>
      </c>
      <c r="N123" s="22">
        <f t="shared" si="14"/>
        <v>0</v>
      </c>
      <c r="O123" s="22">
        <f t="shared" si="14"/>
        <v>19850</v>
      </c>
    </row>
    <row r="124" spans="1:15" ht="24" customHeight="1">
      <c r="A124" s="23"/>
      <c r="B124" s="58" t="s">
        <v>119</v>
      </c>
      <c r="C124" s="59"/>
      <c r="D124" s="60"/>
      <c r="E124" s="1"/>
      <c r="F124" s="2" t="s">
        <v>9</v>
      </c>
      <c r="G124" s="2" t="s">
        <v>27</v>
      </c>
      <c r="H124" s="2" t="s">
        <v>167</v>
      </c>
      <c r="I124" s="2"/>
      <c r="J124" s="4">
        <f aca="true" t="shared" si="15" ref="J124:O124">J125+J128</f>
        <v>33</v>
      </c>
      <c r="K124" s="4">
        <f t="shared" si="15"/>
        <v>0</v>
      </c>
      <c r="L124" s="4">
        <f t="shared" si="15"/>
        <v>0</v>
      </c>
      <c r="M124" s="4">
        <f t="shared" si="15"/>
        <v>0</v>
      </c>
      <c r="N124" s="4">
        <f t="shared" si="15"/>
        <v>0</v>
      </c>
      <c r="O124" s="4">
        <f t="shared" si="15"/>
        <v>33</v>
      </c>
    </row>
    <row r="125" spans="1:15" ht="37.5" customHeight="1">
      <c r="A125" s="23"/>
      <c r="B125" s="66" t="s">
        <v>63</v>
      </c>
      <c r="C125" s="67"/>
      <c r="D125" s="68"/>
      <c r="E125" s="1"/>
      <c r="F125" s="2" t="s">
        <v>9</v>
      </c>
      <c r="G125" s="2" t="s">
        <v>27</v>
      </c>
      <c r="H125" s="2" t="s">
        <v>170</v>
      </c>
      <c r="I125" s="2"/>
      <c r="J125" s="4">
        <f>J126</f>
        <v>32.5</v>
      </c>
      <c r="K125" s="37"/>
      <c r="O125" s="4">
        <f>O126</f>
        <v>32.5</v>
      </c>
    </row>
    <row r="126" spans="1:15" ht="36.75" customHeight="1">
      <c r="A126" s="23"/>
      <c r="B126" s="58" t="s">
        <v>39</v>
      </c>
      <c r="C126" s="59"/>
      <c r="D126" s="60"/>
      <c r="E126" s="1"/>
      <c r="F126" s="2" t="s">
        <v>9</v>
      </c>
      <c r="G126" s="2" t="s">
        <v>27</v>
      </c>
      <c r="H126" s="2" t="s">
        <v>171</v>
      </c>
      <c r="I126" s="2"/>
      <c r="J126" s="4">
        <f>J127</f>
        <v>32.5</v>
      </c>
      <c r="K126" s="37"/>
      <c r="O126" s="4">
        <f>O127</f>
        <v>32.5</v>
      </c>
    </row>
    <row r="127" spans="1:15" ht="24.75" customHeight="1">
      <c r="A127" s="23"/>
      <c r="B127" s="58" t="s">
        <v>216</v>
      </c>
      <c r="C127" s="59"/>
      <c r="D127" s="60"/>
      <c r="E127" s="1"/>
      <c r="F127" s="2" t="s">
        <v>9</v>
      </c>
      <c r="G127" s="2" t="s">
        <v>27</v>
      </c>
      <c r="H127" s="2" t="s">
        <v>171</v>
      </c>
      <c r="I127" s="2" t="s">
        <v>91</v>
      </c>
      <c r="J127" s="4">
        <v>32.5</v>
      </c>
      <c r="K127" s="37"/>
      <c r="O127" s="4">
        <v>32.5</v>
      </c>
    </row>
    <row r="128" spans="1:15" ht="79.5" customHeight="1">
      <c r="A128" s="23"/>
      <c r="B128" s="58" t="s">
        <v>269</v>
      </c>
      <c r="C128" s="59"/>
      <c r="D128" s="60"/>
      <c r="E128" s="1"/>
      <c r="F128" s="2" t="s">
        <v>9</v>
      </c>
      <c r="G128" s="2" t="s">
        <v>27</v>
      </c>
      <c r="H128" s="2" t="s">
        <v>270</v>
      </c>
      <c r="I128" s="2"/>
      <c r="J128" s="4">
        <f>J129</f>
        <v>0.5</v>
      </c>
      <c r="K128" s="37"/>
      <c r="O128" s="4">
        <f>O129</f>
        <v>0.5</v>
      </c>
    </row>
    <row r="129" spans="1:15" ht="24" customHeight="1">
      <c r="A129" s="23"/>
      <c r="B129" s="58" t="s">
        <v>216</v>
      </c>
      <c r="C129" s="59"/>
      <c r="D129" s="60"/>
      <c r="E129" s="1"/>
      <c r="F129" s="2" t="s">
        <v>9</v>
      </c>
      <c r="G129" s="2" t="s">
        <v>27</v>
      </c>
      <c r="H129" s="2" t="s">
        <v>270</v>
      </c>
      <c r="I129" s="2" t="s">
        <v>91</v>
      </c>
      <c r="J129" s="4">
        <v>0.5</v>
      </c>
      <c r="K129" s="37"/>
      <c r="O129" s="4">
        <v>0.5</v>
      </c>
    </row>
    <row r="130" spans="1:15" ht="11.25">
      <c r="A130" s="23"/>
      <c r="B130" s="58" t="s">
        <v>128</v>
      </c>
      <c r="C130" s="59"/>
      <c r="D130" s="60"/>
      <c r="E130" s="1"/>
      <c r="F130" s="2" t="s">
        <v>9</v>
      </c>
      <c r="G130" s="2" t="s">
        <v>27</v>
      </c>
      <c r="H130" s="2" t="s">
        <v>140</v>
      </c>
      <c r="I130" s="2"/>
      <c r="J130" s="4">
        <f>J131+J136</f>
        <v>21017</v>
      </c>
      <c r="K130" s="37"/>
      <c r="O130" s="4">
        <f>O131+O136</f>
        <v>19817</v>
      </c>
    </row>
    <row r="131" spans="1:15" ht="24" customHeight="1">
      <c r="A131" s="23"/>
      <c r="B131" s="58" t="s">
        <v>78</v>
      </c>
      <c r="C131" s="59"/>
      <c r="D131" s="60"/>
      <c r="E131" s="1"/>
      <c r="F131" s="2" t="s">
        <v>9</v>
      </c>
      <c r="G131" s="2" t="s">
        <v>27</v>
      </c>
      <c r="H131" s="2" t="s">
        <v>141</v>
      </c>
      <c r="I131" s="2"/>
      <c r="J131" s="4">
        <f>J132+J134</f>
        <v>1431</v>
      </c>
      <c r="K131" s="4">
        <f>K132</f>
        <v>0</v>
      </c>
      <c r="L131" s="4">
        <f>L132</f>
        <v>0</v>
      </c>
      <c r="M131" s="4">
        <f>M132</f>
        <v>0</v>
      </c>
      <c r="N131" s="4">
        <f>N132</f>
        <v>0</v>
      </c>
      <c r="O131" s="4">
        <f>O132</f>
        <v>231</v>
      </c>
    </row>
    <row r="132" spans="1:15" ht="24" customHeight="1">
      <c r="A132" s="23"/>
      <c r="B132" s="58" t="s">
        <v>116</v>
      </c>
      <c r="C132" s="59"/>
      <c r="D132" s="60"/>
      <c r="E132" s="1"/>
      <c r="F132" s="2" t="s">
        <v>9</v>
      </c>
      <c r="G132" s="2" t="s">
        <v>27</v>
      </c>
      <c r="H132" s="2" t="s">
        <v>142</v>
      </c>
      <c r="I132" s="2"/>
      <c r="J132" s="4">
        <f aca="true" t="shared" si="16" ref="J132:O132">J133</f>
        <v>231</v>
      </c>
      <c r="K132" s="4">
        <f t="shared" si="16"/>
        <v>0</v>
      </c>
      <c r="L132" s="4">
        <f t="shared" si="16"/>
        <v>0</v>
      </c>
      <c r="M132" s="4">
        <f t="shared" si="16"/>
        <v>0</v>
      </c>
      <c r="N132" s="4">
        <f t="shared" si="16"/>
        <v>0</v>
      </c>
      <c r="O132" s="4">
        <f t="shared" si="16"/>
        <v>231</v>
      </c>
    </row>
    <row r="133" spans="1:15" ht="11.25">
      <c r="A133" s="23"/>
      <c r="B133" s="58" t="s">
        <v>97</v>
      </c>
      <c r="C133" s="59"/>
      <c r="D133" s="60"/>
      <c r="E133" s="1"/>
      <c r="F133" s="2" t="s">
        <v>9</v>
      </c>
      <c r="G133" s="2" t="s">
        <v>27</v>
      </c>
      <c r="H133" s="2" t="s">
        <v>142</v>
      </c>
      <c r="I133" s="2" t="s">
        <v>22</v>
      </c>
      <c r="J133" s="4">
        <v>231</v>
      </c>
      <c r="K133" s="37"/>
      <c r="O133" s="4">
        <v>231</v>
      </c>
    </row>
    <row r="134" spans="1:15" ht="36" customHeight="1">
      <c r="A134" s="23"/>
      <c r="B134" s="58" t="s">
        <v>365</v>
      </c>
      <c r="C134" s="72"/>
      <c r="D134" s="73"/>
      <c r="E134" s="1"/>
      <c r="F134" s="2"/>
      <c r="G134" s="2"/>
      <c r="H134" s="2" t="s">
        <v>364</v>
      </c>
      <c r="I134" s="2"/>
      <c r="J134" s="4">
        <f>J135</f>
        <v>1200</v>
      </c>
      <c r="K134" s="37"/>
      <c r="O134" s="4">
        <v>0</v>
      </c>
    </row>
    <row r="135" spans="1:15" ht="25.5" customHeight="1">
      <c r="A135" s="23"/>
      <c r="B135" s="58" t="s">
        <v>216</v>
      </c>
      <c r="C135" s="72"/>
      <c r="D135" s="73"/>
      <c r="E135" s="1"/>
      <c r="F135" s="2"/>
      <c r="G135" s="2"/>
      <c r="H135" s="2" t="s">
        <v>364</v>
      </c>
      <c r="I135" s="2" t="s">
        <v>91</v>
      </c>
      <c r="J135" s="4">
        <v>1200</v>
      </c>
      <c r="K135" s="37"/>
      <c r="O135" s="4">
        <v>0</v>
      </c>
    </row>
    <row r="136" spans="1:15" ht="25.5" customHeight="1">
      <c r="A136" s="23"/>
      <c r="B136" s="58" t="s">
        <v>87</v>
      </c>
      <c r="C136" s="59"/>
      <c r="D136" s="60"/>
      <c r="E136" s="1"/>
      <c r="F136" s="2" t="s">
        <v>9</v>
      </c>
      <c r="G136" s="2" t="s">
        <v>27</v>
      </c>
      <c r="H136" s="2" t="s">
        <v>172</v>
      </c>
      <c r="I136" s="2"/>
      <c r="J136" s="4">
        <f>J137+J141</f>
        <v>19586</v>
      </c>
      <c r="K136" s="37"/>
      <c r="O136" s="4">
        <f>O137+O141</f>
        <v>19586</v>
      </c>
    </row>
    <row r="137" spans="1:15" ht="25.5" customHeight="1">
      <c r="A137" s="23"/>
      <c r="B137" s="58" t="s">
        <v>76</v>
      </c>
      <c r="C137" s="59"/>
      <c r="D137" s="60"/>
      <c r="E137" s="1"/>
      <c r="F137" s="2" t="s">
        <v>9</v>
      </c>
      <c r="G137" s="2" t="s">
        <v>27</v>
      </c>
      <c r="H137" s="2" t="s">
        <v>173</v>
      </c>
      <c r="I137" s="2"/>
      <c r="J137" s="4">
        <f>J139+J138+J140</f>
        <v>2276.4</v>
      </c>
      <c r="K137" s="37"/>
      <c r="O137" s="4">
        <f>O139+O138+O140</f>
        <v>2276.4</v>
      </c>
    </row>
    <row r="138" spans="1:15" ht="58.5" customHeight="1">
      <c r="A138" s="23"/>
      <c r="B138" s="58" t="s">
        <v>88</v>
      </c>
      <c r="C138" s="59"/>
      <c r="D138" s="60"/>
      <c r="E138" s="1"/>
      <c r="F138" s="2" t="s">
        <v>9</v>
      </c>
      <c r="G138" s="2" t="s">
        <v>27</v>
      </c>
      <c r="H138" s="2" t="s">
        <v>173</v>
      </c>
      <c r="I138" s="2" t="s">
        <v>89</v>
      </c>
      <c r="J138" s="4">
        <v>2076.4</v>
      </c>
      <c r="K138" s="37"/>
      <c r="O138" s="4">
        <v>2076.4</v>
      </c>
    </row>
    <row r="139" spans="1:15" ht="24" customHeight="1">
      <c r="A139" s="23"/>
      <c r="B139" s="58" t="s">
        <v>216</v>
      </c>
      <c r="C139" s="59"/>
      <c r="D139" s="60"/>
      <c r="E139" s="1"/>
      <c r="F139" s="2" t="s">
        <v>9</v>
      </c>
      <c r="G139" s="2" t="s">
        <v>27</v>
      </c>
      <c r="H139" s="2" t="s">
        <v>173</v>
      </c>
      <c r="I139" s="2" t="s">
        <v>91</v>
      </c>
      <c r="J139" s="4">
        <v>199</v>
      </c>
      <c r="K139" s="37"/>
      <c r="O139" s="4">
        <v>199</v>
      </c>
    </row>
    <row r="140" spans="1:15" ht="11.25">
      <c r="A140" s="23"/>
      <c r="B140" s="58" t="s">
        <v>93</v>
      </c>
      <c r="C140" s="59"/>
      <c r="D140" s="60"/>
      <c r="E140" s="1"/>
      <c r="F140" s="2" t="s">
        <v>9</v>
      </c>
      <c r="G140" s="2" t="s">
        <v>27</v>
      </c>
      <c r="H140" s="2" t="s">
        <v>173</v>
      </c>
      <c r="I140" s="2" t="s">
        <v>94</v>
      </c>
      <c r="J140" s="4">
        <v>1</v>
      </c>
      <c r="K140" s="37"/>
      <c r="O140" s="4">
        <v>1</v>
      </c>
    </row>
    <row r="141" spans="1:15" ht="35.25" customHeight="1">
      <c r="A141" s="23"/>
      <c r="B141" s="58" t="s">
        <v>317</v>
      </c>
      <c r="C141" s="59"/>
      <c r="D141" s="60"/>
      <c r="E141" s="1"/>
      <c r="F141" s="2" t="s">
        <v>9</v>
      </c>
      <c r="G141" s="2" t="s">
        <v>27</v>
      </c>
      <c r="H141" s="2" t="s">
        <v>318</v>
      </c>
      <c r="I141" s="2"/>
      <c r="J141" s="4">
        <f aca="true" t="shared" si="17" ref="J141:O141">J142+J144+J143</f>
        <v>17309.6</v>
      </c>
      <c r="K141" s="4">
        <f t="shared" si="17"/>
        <v>0</v>
      </c>
      <c r="L141" s="4">
        <f t="shared" si="17"/>
        <v>0</v>
      </c>
      <c r="M141" s="4">
        <f t="shared" si="17"/>
        <v>0</v>
      </c>
      <c r="N141" s="4">
        <f t="shared" si="17"/>
        <v>0</v>
      </c>
      <c r="O141" s="4">
        <f t="shared" si="17"/>
        <v>17309.6</v>
      </c>
    </row>
    <row r="142" spans="1:15" ht="25.5" customHeight="1">
      <c r="A142" s="23"/>
      <c r="B142" s="58" t="s">
        <v>98</v>
      </c>
      <c r="C142" s="59"/>
      <c r="D142" s="60"/>
      <c r="E142" s="1"/>
      <c r="F142" s="2" t="s">
        <v>9</v>
      </c>
      <c r="G142" s="2" t="s">
        <v>27</v>
      </c>
      <c r="H142" s="2" t="s">
        <v>318</v>
      </c>
      <c r="I142" s="2" t="s">
        <v>89</v>
      </c>
      <c r="J142" s="4">
        <v>3519.2</v>
      </c>
      <c r="K142" s="37"/>
      <c r="O142" s="4">
        <v>3519.2</v>
      </c>
    </row>
    <row r="143" spans="1:15" ht="45.75" customHeight="1">
      <c r="A143" s="23"/>
      <c r="B143" s="58" t="s">
        <v>319</v>
      </c>
      <c r="C143" s="59"/>
      <c r="D143" s="60"/>
      <c r="E143" s="1"/>
      <c r="F143" s="2" t="s">
        <v>9</v>
      </c>
      <c r="G143" s="2" t="s">
        <v>27</v>
      </c>
      <c r="H143" s="2" t="s">
        <v>320</v>
      </c>
      <c r="I143" s="2" t="s">
        <v>89</v>
      </c>
      <c r="J143" s="4">
        <v>13690.4</v>
      </c>
      <c r="K143" s="37"/>
      <c r="O143" s="4">
        <v>13690.4</v>
      </c>
    </row>
    <row r="144" spans="1:15" ht="36" customHeight="1">
      <c r="A144" s="23"/>
      <c r="B144" s="58" t="s">
        <v>92</v>
      </c>
      <c r="C144" s="59"/>
      <c r="D144" s="60"/>
      <c r="E144" s="1"/>
      <c r="F144" s="2" t="s">
        <v>9</v>
      </c>
      <c r="G144" s="2" t="s">
        <v>27</v>
      </c>
      <c r="H144" s="2" t="s">
        <v>318</v>
      </c>
      <c r="I144" s="2" t="s">
        <v>91</v>
      </c>
      <c r="J144" s="4">
        <v>100</v>
      </c>
      <c r="K144" s="37"/>
      <c r="O144" s="4">
        <v>100</v>
      </c>
    </row>
    <row r="145" spans="1:15" ht="24" customHeight="1">
      <c r="A145" s="23"/>
      <c r="B145" s="61" t="s">
        <v>221</v>
      </c>
      <c r="C145" s="62"/>
      <c r="D145" s="63"/>
      <c r="E145" s="1"/>
      <c r="F145" s="1" t="s">
        <v>15</v>
      </c>
      <c r="G145" s="1" t="s">
        <v>20</v>
      </c>
      <c r="H145" s="1"/>
      <c r="I145" s="1"/>
      <c r="J145" s="22">
        <f aca="true" t="shared" si="18" ref="J145:O145">J146</f>
        <v>2762.5</v>
      </c>
      <c r="K145" s="22">
        <f t="shared" si="18"/>
        <v>0</v>
      </c>
      <c r="L145" s="22">
        <f t="shared" si="18"/>
        <v>0</v>
      </c>
      <c r="M145" s="22">
        <f t="shared" si="18"/>
        <v>0</v>
      </c>
      <c r="N145" s="22">
        <f t="shared" si="18"/>
        <v>0</v>
      </c>
      <c r="O145" s="22">
        <f t="shared" si="18"/>
        <v>2762.5</v>
      </c>
    </row>
    <row r="146" spans="1:15" ht="35.25" customHeight="1">
      <c r="A146" s="23"/>
      <c r="B146" s="58" t="s">
        <v>222</v>
      </c>
      <c r="C146" s="59"/>
      <c r="D146" s="60"/>
      <c r="E146" s="1"/>
      <c r="F146" s="2" t="s">
        <v>15</v>
      </c>
      <c r="G146" s="2" t="s">
        <v>8</v>
      </c>
      <c r="H146" s="2" t="s">
        <v>321</v>
      </c>
      <c r="I146" s="2"/>
      <c r="J146" s="4">
        <f>J147+J148+J149</f>
        <v>2762.5</v>
      </c>
      <c r="K146" s="37"/>
      <c r="O146" s="4">
        <f>O147+O148+O149</f>
        <v>2762.5</v>
      </c>
    </row>
    <row r="147" spans="1:15" ht="57.75" customHeight="1">
      <c r="A147" s="23"/>
      <c r="B147" s="58" t="s">
        <v>88</v>
      </c>
      <c r="C147" s="59"/>
      <c r="D147" s="60"/>
      <c r="E147" s="1"/>
      <c r="F147" s="2" t="s">
        <v>15</v>
      </c>
      <c r="G147" s="2" t="s">
        <v>8</v>
      </c>
      <c r="H147" s="2" t="s">
        <v>321</v>
      </c>
      <c r="I147" s="2" t="s">
        <v>89</v>
      </c>
      <c r="J147" s="4">
        <v>2662.5</v>
      </c>
      <c r="K147" s="37"/>
      <c r="O147" s="4">
        <v>2662.5</v>
      </c>
    </row>
    <row r="148" spans="1:15" ht="25.5" customHeight="1">
      <c r="A148" s="23"/>
      <c r="B148" s="58" t="s">
        <v>216</v>
      </c>
      <c r="C148" s="59"/>
      <c r="D148" s="60"/>
      <c r="E148" s="1"/>
      <c r="F148" s="2" t="s">
        <v>15</v>
      </c>
      <c r="G148" s="2" t="s">
        <v>8</v>
      </c>
      <c r="H148" s="2" t="s">
        <v>321</v>
      </c>
      <c r="I148" s="2" t="s">
        <v>91</v>
      </c>
      <c r="J148" s="4">
        <v>99</v>
      </c>
      <c r="K148" s="37"/>
      <c r="O148" s="4">
        <v>99</v>
      </c>
    </row>
    <row r="149" spans="1:15" ht="11.25">
      <c r="A149" s="23"/>
      <c r="B149" s="58" t="s">
        <v>93</v>
      </c>
      <c r="C149" s="59"/>
      <c r="D149" s="60"/>
      <c r="E149" s="1"/>
      <c r="F149" s="2" t="s">
        <v>15</v>
      </c>
      <c r="G149" s="2" t="s">
        <v>8</v>
      </c>
      <c r="H149" s="2" t="s">
        <v>321</v>
      </c>
      <c r="I149" s="2" t="s">
        <v>94</v>
      </c>
      <c r="J149" s="4">
        <v>1</v>
      </c>
      <c r="K149" s="37"/>
      <c r="O149" s="4">
        <v>1</v>
      </c>
    </row>
    <row r="150" spans="1:15" ht="14.25" customHeight="1">
      <c r="A150" s="23"/>
      <c r="B150" s="61" t="s">
        <v>24</v>
      </c>
      <c r="C150" s="62"/>
      <c r="D150" s="63"/>
      <c r="E150" s="1"/>
      <c r="F150" s="1" t="s">
        <v>10</v>
      </c>
      <c r="G150" s="1" t="s">
        <v>20</v>
      </c>
      <c r="H150" s="2" t="s">
        <v>141</v>
      </c>
      <c r="I150" s="2"/>
      <c r="J150" s="22">
        <f aca="true" t="shared" si="19" ref="J150:O150">J151+J154</f>
        <v>4388</v>
      </c>
      <c r="K150" s="22">
        <f t="shared" si="19"/>
        <v>0</v>
      </c>
      <c r="L150" s="22">
        <f t="shared" si="19"/>
        <v>0</v>
      </c>
      <c r="M150" s="22">
        <f t="shared" si="19"/>
        <v>0</v>
      </c>
      <c r="N150" s="22">
        <f t="shared" si="19"/>
        <v>0</v>
      </c>
      <c r="O150" s="22">
        <f t="shared" si="19"/>
        <v>4388</v>
      </c>
    </row>
    <row r="151" spans="1:15" ht="11.25">
      <c r="A151" s="23"/>
      <c r="B151" s="61" t="s">
        <v>255</v>
      </c>
      <c r="C151" s="59"/>
      <c r="D151" s="60"/>
      <c r="E151" s="1"/>
      <c r="F151" s="1" t="s">
        <v>10</v>
      </c>
      <c r="G151" s="1" t="s">
        <v>13</v>
      </c>
      <c r="H151" s="1" t="s">
        <v>257</v>
      </c>
      <c r="I151" s="1"/>
      <c r="J151" s="22">
        <f>J152</f>
        <v>700</v>
      </c>
      <c r="K151" s="37"/>
      <c r="O151" s="22">
        <f>O152</f>
        <v>700</v>
      </c>
    </row>
    <row r="152" spans="1:15" ht="24" customHeight="1">
      <c r="A152" s="23"/>
      <c r="B152" s="58" t="s">
        <v>256</v>
      </c>
      <c r="C152" s="59"/>
      <c r="D152" s="60"/>
      <c r="E152" s="1"/>
      <c r="F152" s="2" t="s">
        <v>10</v>
      </c>
      <c r="G152" s="2" t="s">
        <v>13</v>
      </c>
      <c r="H152" s="2" t="s">
        <v>257</v>
      </c>
      <c r="I152" s="2"/>
      <c r="J152" s="4">
        <f>J153</f>
        <v>700</v>
      </c>
      <c r="K152" s="37"/>
      <c r="O152" s="4">
        <f>O153</f>
        <v>700</v>
      </c>
    </row>
    <row r="153" spans="1:15" ht="11.25">
      <c r="A153" s="23"/>
      <c r="B153" s="58" t="s">
        <v>93</v>
      </c>
      <c r="C153" s="59"/>
      <c r="D153" s="60"/>
      <c r="E153" s="1"/>
      <c r="F153" s="2" t="s">
        <v>10</v>
      </c>
      <c r="G153" s="2" t="s">
        <v>13</v>
      </c>
      <c r="H153" s="2" t="s">
        <v>257</v>
      </c>
      <c r="I153" s="2" t="s">
        <v>94</v>
      </c>
      <c r="J153" s="4">
        <v>700</v>
      </c>
      <c r="K153" s="37"/>
      <c r="O153" s="4">
        <v>700</v>
      </c>
    </row>
    <row r="154" spans="1:15" ht="11.25">
      <c r="A154" s="23"/>
      <c r="B154" s="61" t="s">
        <v>229</v>
      </c>
      <c r="C154" s="62"/>
      <c r="D154" s="63"/>
      <c r="E154" s="1"/>
      <c r="F154" s="1" t="s">
        <v>10</v>
      </c>
      <c r="G154" s="1" t="s">
        <v>8</v>
      </c>
      <c r="H154" s="1"/>
      <c r="I154" s="1"/>
      <c r="J154" s="22">
        <f aca="true" t="shared" si="20" ref="J154:O154">J155+J156</f>
        <v>3688</v>
      </c>
      <c r="K154" s="22">
        <f t="shared" si="20"/>
        <v>0</v>
      </c>
      <c r="L154" s="22">
        <f t="shared" si="20"/>
        <v>0</v>
      </c>
      <c r="M154" s="22">
        <f t="shared" si="20"/>
        <v>0</v>
      </c>
      <c r="N154" s="22">
        <f t="shared" si="20"/>
        <v>0</v>
      </c>
      <c r="O154" s="22">
        <f t="shared" si="20"/>
        <v>3688</v>
      </c>
    </row>
    <row r="155" spans="1:15" ht="58.5" customHeight="1">
      <c r="A155" s="23"/>
      <c r="B155" s="58" t="s">
        <v>310</v>
      </c>
      <c r="C155" s="59"/>
      <c r="D155" s="60"/>
      <c r="E155" s="1"/>
      <c r="F155" s="2" t="s">
        <v>10</v>
      </c>
      <c r="G155" s="2" t="s">
        <v>8</v>
      </c>
      <c r="H155" s="2" t="s">
        <v>271</v>
      </c>
      <c r="I155" s="2" t="s">
        <v>91</v>
      </c>
      <c r="J155" s="4">
        <v>960</v>
      </c>
      <c r="K155" s="37"/>
      <c r="O155" s="4">
        <v>960</v>
      </c>
    </row>
    <row r="156" spans="1:15" ht="93" customHeight="1">
      <c r="A156" s="23"/>
      <c r="B156" s="88" t="s">
        <v>363</v>
      </c>
      <c r="C156" s="89"/>
      <c r="D156" s="90"/>
      <c r="E156" s="1"/>
      <c r="F156" s="2" t="s">
        <v>10</v>
      </c>
      <c r="G156" s="2" t="s">
        <v>8</v>
      </c>
      <c r="H156" s="2" t="s">
        <v>272</v>
      </c>
      <c r="I156" s="2" t="s">
        <v>91</v>
      </c>
      <c r="J156" s="4">
        <v>2728</v>
      </c>
      <c r="K156" s="37"/>
      <c r="O156" s="4">
        <v>2728</v>
      </c>
    </row>
    <row r="157" spans="1:15" ht="11.25">
      <c r="A157" s="23"/>
      <c r="B157" s="61" t="s">
        <v>25</v>
      </c>
      <c r="C157" s="62"/>
      <c r="D157" s="63"/>
      <c r="E157" s="1"/>
      <c r="F157" s="1" t="s">
        <v>26</v>
      </c>
      <c r="G157" s="1" t="s">
        <v>20</v>
      </c>
      <c r="H157" s="2"/>
      <c r="I157" s="2"/>
      <c r="J157" s="22">
        <f aca="true" t="shared" si="21" ref="J157:O157">J158</f>
        <v>7189.7</v>
      </c>
      <c r="K157" s="22">
        <f t="shared" si="21"/>
        <v>0</v>
      </c>
      <c r="L157" s="22">
        <f t="shared" si="21"/>
        <v>0</v>
      </c>
      <c r="M157" s="22">
        <f t="shared" si="21"/>
        <v>0</v>
      </c>
      <c r="N157" s="22">
        <f t="shared" si="21"/>
        <v>0</v>
      </c>
      <c r="O157" s="22">
        <f t="shared" si="21"/>
        <v>4545.5</v>
      </c>
    </row>
    <row r="158" spans="1:15" ht="11.25">
      <c r="A158" s="23"/>
      <c r="B158" s="61" t="s">
        <v>273</v>
      </c>
      <c r="C158" s="62"/>
      <c r="D158" s="63"/>
      <c r="E158" s="1"/>
      <c r="F158" s="1" t="s">
        <v>26</v>
      </c>
      <c r="G158" s="1" t="s">
        <v>15</v>
      </c>
      <c r="H158" s="1"/>
      <c r="I158" s="1"/>
      <c r="J158" s="22">
        <f aca="true" t="shared" si="22" ref="J158:O158">J161+J163+J159</f>
        <v>7189.7</v>
      </c>
      <c r="K158" s="22">
        <f t="shared" si="22"/>
        <v>0</v>
      </c>
      <c r="L158" s="22">
        <f t="shared" si="22"/>
        <v>0</v>
      </c>
      <c r="M158" s="22">
        <f t="shared" si="22"/>
        <v>0</v>
      </c>
      <c r="N158" s="22">
        <f t="shared" si="22"/>
        <v>0</v>
      </c>
      <c r="O158" s="22">
        <f t="shared" si="22"/>
        <v>4545.5</v>
      </c>
    </row>
    <row r="159" spans="1:15" ht="11.25">
      <c r="A159" s="23"/>
      <c r="B159" s="66" t="s">
        <v>343</v>
      </c>
      <c r="C159" s="67"/>
      <c r="D159" s="68"/>
      <c r="E159" s="1"/>
      <c r="F159" s="2" t="s">
        <v>26</v>
      </c>
      <c r="G159" s="2" t="s">
        <v>15</v>
      </c>
      <c r="H159" s="47" t="s">
        <v>344</v>
      </c>
      <c r="I159" s="2"/>
      <c r="J159" s="4">
        <f>J160</f>
        <v>4545.5</v>
      </c>
      <c r="K159" s="53"/>
      <c r="L159" s="53"/>
      <c r="M159" s="53"/>
      <c r="N159" s="53"/>
      <c r="O159" s="4">
        <f>O160</f>
        <v>4545.5</v>
      </c>
    </row>
    <row r="160" spans="1:15" ht="11.25">
      <c r="A160" s="23"/>
      <c r="B160" s="58" t="s">
        <v>97</v>
      </c>
      <c r="C160" s="59"/>
      <c r="D160" s="60"/>
      <c r="E160" s="1"/>
      <c r="F160" s="2" t="s">
        <v>26</v>
      </c>
      <c r="G160" s="2" t="s">
        <v>15</v>
      </c>
      <c r="H160" s="47" t="s">
        <v>344</v>
      </c>
      <c r="I160" s="2" t="s">
        <v>22</v>
      </c>
      <c r="J160" s="4">
        <v>4545.5</v>
      </c>
      <c r="K160" s="53"/>
      <c r="L160" s="53"/>
      <c r="M160" s="53"/>
      <c r="N160" s="53"/>
      <c r="O160" s="4">
        <v>4545.5</v>
      </c>
    </row>
    <row r="161" spans="1:15" ht="24" customHeight="1">
      <c r="A161" s="23"/>
      <c r="B161" s="66" t="s">
        <v>322</v>
      </c>
      <c r="C161" s="67"/>
      <c r="D161" s="68"/>
      <c r="E161" s="1"/>
      <c r="F161" s="2" t="s">
        <v>26</v>
      </c>
      <c r="G161" s="2" t="s">
        <v>15</v>
      </c>
      <c r="H161" s="47" t="s">
        <v>327</v>
      </c>
      <c r="I161" s="2"/>
      <c r="J161" s="4">
        <f>J162</f>
        <v>2215.5</v>
      </c>
      <c r="K161" s="37"/>
      <c r="O161" s="4">
        <f>O162</f>
        <v>0</v>
      </c>
    </row>
    <row r="162" spans="1:15" ht="12.75" customHeight="1">
      <c r="A162" s="23"/>
      <c r="B162" s="58" t="s">
        <v>97</v>
      </c>
      <c r="C162" s="59"/>
      <c r="D162" s="60"/>
      <c r="E162" s="1"/>
      <c r="F162" s="2" t="s">
        <v>26</v>
      </c>
      <c r="G162" s="2" t="s">
        <v>15</v>
      </c>
      <c r="H162" s="47" t="s">
        <v>327</v>
      </c>
      <c r="I162" s="2" t="s">
        <v>22</v>
      </c>
      <c r="J162" s="4">
        <v>2215.5</v>
      </c>
      <c r="K162" s="37"/>
      <c r="O162" s="4">
        <v>0</v>
      </c>
    </row>
    <row r="163" spans="1:15" ht="23.25" customHeight="1">
      <c r="A163" s="23"/>
      <c r="B163" s="66" t="s">
        <v>322</v>
      </c>
      <c r="C163" s="67"/>
      <c r="D163" s="68"/>
      <c r="E163" s="1"/>
      <c r="F163" s="2" t="s">
        <v>26</v>
      </c>
      <c r="G163" s="2" t="s">
        <v>15</v>
      </c>
      <c r="H163" s="47" t="s">
        <v>323</v>
      </c>
      <c r="I163" s="2"/>
      <c r="J163" s="4">
        <f>J164</f>
        <v>428.7</v>
      </c>
      <c r="K163" s="37"/>
      <c r="O163" s="4">
        <f>O164</f>
        <v>0</v>
      </c>
    </row>
    <row r="164" spans="1:15" ht="12.75" customHeight="1">
      <c r="A164" s="23"/>
      <c r="B164" s="58" t="s">
        <v>97</v>
      </c>
      <c r="C164" s="59"/>
      <c r="D164" s="60"/>
      <c r="E164" s="1"/>
      <c r="F164" s="2" t="s">
        <v>26</v>
      </c>
      <c r="G164" s="2" t="s">
        <v>15</v>
      </c>
      <c r="H164" s="47" t="s">
        <v>323</v>
      </c>
      <c r="I164" s="2" t="s">
        <v>22</v>
      </c>
      <c r="J164" s="4">
        <v>428.7</v>
      </c>
      <c r="K164" s="37"/>
      <c r="O164" s="4">
        <v>0</v>
      </c>
    </row>
    <row r="165" spans="1:15" ht="11.25">
      <c r="A165" s="23"/>
      <c r="B165" s="69" t="s">
        <v>7</v>
      </c>
      <c r="C165" s="70"/>
      <c r="D165" s="71"/>
      <c r="E165" s="1"/>
      <c r="F165" s="1" t="s">
        <v>19</v>
      </c>
      <c r="G165" s="1" t="s">
        <v>20</v>
      </c>
      <c r="H165" s="1"/>
      <c r="I165" s="2"/>
      <c r="J165" s="36">
        <f>J166+J170+J181+J176</f>
        <v>19996.9</v>
      </c>
      <c r="K165" s="37"/>
      <c r="O165" s="36">
        <f>O166+O170+O181+O176</f>
        <v>23516.199999999997</v>
      </c>
    </row>
    <row r="166" spans="1:15" ht="11.25">
      <c r="A166" s="23"/>
      <c r="B166" s="24" t="s">
        <v>47</v>
      </c>
      <c r="C166" s="25"/>
      <c r="D166" s="26"/>
      <c r="E166" s="1"/>
      <c r="F166" s="1">
        <v>10</v>
      </c>
      <c r="G166" s="1" t="s">
        <v>9</v>
      </c>
      <c r="H166" s="1"/>
      <c r="I166" s="1"/>
      <c r="J166" s="22">
        <f>J167</f>
        <v>4803.1</v>
      </c>
      <c r="K166" s="37"/>
      <c r="O166" s="22">
        <f>O167</f>
        <v>1558.4</v>
      </c>
    </row>
    <row r="167" spans="1:15" ht="45.75" customHeight="1">
      <c r="A167" s="23"/>
      <c r="B167" s="58" t="s">
        <v>349</v>
      </c>
      <c r="C167" s="59"/>
      <c r="D167" s="60"/>
      <c r="E167" s="1"/>
      <c r="F167" s="2">
        <v>10</v>
      </c>
      <c r="G167" s="2" t="s">
        <v>9</v>
      </c>
      <c r="H167" s="2" t="s">
        <v>175</v>
      </c>
      <c r="I167" s="2"/>
      <c r="J167" s="4">
        <f>J169</f>
        <v>4803.1</v>
      </c>
      <c r="K167" s="37"/>
      <c r="O167" s="4">
        <f>O169</f>
        <v>1558.4</v>
      </c>
    </row>
    <row r="168" spans="1:15" ht="46.5" customHeight="1">
      <c r="A168" s="23"/>
      <c r="B168" s="58" t="s">
        <v>350</v>
      </c>
      <c r="C168" s="59"/>
      <c r="D168" s="60"/>
      <c r="E168" s="1"/>
      <c r="F168" s="2">
        <v>10</v>
      </c>
      <c r="G168" s="2" t="s">
        <v>9</v>
      </c>
      <c r="H168" s="2" t="s">
        <v>176</v>
      </c>
      <c r="I168" s="2"/>
      <c r="J168" s="4">
        <f>J169</f>
        <v>4803.1</v>
      </c>
      <c r="K168" s="37"/>
      <c r="O168" s="4">
        <f>O169</f>
        <v>1558.4</v>
      </c>
    </row>
    <row r="169" spans="1:15" ht="48" customHeight="1">
      <c r="A169" s="23"/>
      <c r="B169" s="58" t="s">
        <v>351</v>
      </c>
      <c r="C169" s="59"/>
      <c r="D169" s="60"/>
      <c r="E169" s="1"/>
      <c r="F169" s="2">
        <v>10</v>
      </c>
      <c r="G169" s="2" t="s">
        <v>9</v>
      </c>
      <c r="H169" s="2" t="s">
        <v>177</v>
      </c>
      <c r="I169" s="2" t="s">
        <v>102</v>
      </c>
      <c r="J169" s="4">
        <v>4803.1</v>
      </c>
      <c r="K169" s="37"/>
      <c r="O169" s="4">
        <v>1558.4</v>
      </c>
    </row>
    <row r="170" spans="1:16" ht="11.25">
      <c r="A170" s="23"/>
      <c r="B170" s="61" t="s">
        <v>45</v>
      </c>
      <c r="C170" s="62"/>
      <c r="D170" s="63"/>
      <c r="E170" s="1"/>
      <c r="F170" s="1" t="s">
        <v>19</v>
      </c>
      <c r="G170" s="1" t="s">
        <v>15</v>
      </c>
      <c r="H170" s="2"/>
      <c r="I170" s="2"/>
      <c r="J170" s="36">
        <f aca="true" t="shared" si="23" ref="J170:O170">J171+J174</f>
        <v>7768.3</v>
      </c>
      <c r="K170" s="36">
        <f t="shared" si="23"/>
        <v>0</v>
      </c>
      <c r="L170" s="36">
        <f t="shared" si="23"/>
        <v>0</v>
      </c>
      <c r="M170" s="36">
        <f t="shared" si="23"/>
        <v>0</v>
      </c>
      <c r="N170" s="36">
        <f t="shared" si="23"/>
        <v>0</v>
      </c>
      <c r="O170" s="36">
        <f t="shared" si="23"/>
        <v>13104.5</v>
      </c>
      <c r="P170" s="7"/>
    </row>
    <row r="171" spans="1:15" ht="35.25" customHeight="1">
      <c r="A171" s="23"/>
      <c r="B171" s="66" t="s">
        <v>361</v>
      </c>
      <c r="C171" s="67"/>
      <c r="D171" s="68"/>
      <c r="E171" s="1"/>
      <c r="F171" s="2" t="s">
        <v>19</v>
      </c>
      <c r="G171" s="2" t="s">
        <v>15</v>
      </c>
      <c r="H171" s="2" t="s">
        <v>218</v>
      </c>
      <c r="I171" s="2"/>
      <c r="J171" s="4">
        <f>J172</f>
        <v>2218</v>
      </c>
      <c r="K171" s="37"/>
      <c r="O171" s="4">
        <f>O172</f>
        <v>7339.6</v>
      </c>
    </row>
    <row r="172" spans="1:15" ht="37.5" customHeight="1">
      <c r="A172" s="23"/>
      <c r="B172" s="58" t="s">
        <v>316</v>
      </c>
      <c r="C172" s="59"/>
      <c r="D172" s="60"/>
      <c r="E172" s="1"/>
      <c r="F172" s="2" t="s">
        <v>19</v>
      </c>
      <c r="G172" s="2" t="s">
        <v>15</v>
      </c>
      <c r="H172" s="3" t="s">
        <v>274</v>
      </c>
      <c r="I172" s="2"/>
      <c r="J172" s="4">
        <f>J173</f>
        <v>2218</v>
      </c>
      <c r="K172" s="37"/>
      <c r="O172" s="4">
        <f>O173</f>
        <v>7339.6</v>
      </c>
    </row>
    <row r="173" spans="1:15" ht="11.25">
      <c r="A173" s="23"/>
      <c r="B173" s="58" t="s">
        <v>101</v>
      </c>
      <c r="C173" s="59"/>
      <c r="D173" s="60"/>
      <c r="E173" s="1"/>
      <c r="F173" s="2" t="s">
        <v>19</v>
      </c>
      <c r="G173" s="2" t="s">
        <v>15</v>
      </c>
      <c r="H173" s="3" t="s">
        <v>274</v>
      </c>
      <c r="I173" s="2" t="s">
        <v>102</v>
      </c>
      <c r="J173" s="4">
        <v>2218</v>
      </c>
      <c r="K173" s="37"/>
      <c r="O173" s="4">
        <v>7339.6</v>
      </c>
    </row>
    <row r="174" spans="1:15" ht="24.75" customHeight="1">
      <c r="A174" s="23"/>
      <c r="B174" s="58" t="s">
        <v>345</v>
      </c>
      <c r="C174" s="59"/>
      <c r="D174" s="60"/>
      <c r="E174" s="32"/>
      <c r="F174" s="2" t="s">
        <v>19</v>
      </c>
      <c r="G174" s="2" t="s">
        <v>15</v>
      </c>
      <c r="H174" s="2" t="s">
        <v>346</v>
      </c>
      <c r="I174" s="2"/>
      <c r="J174" s="4">
        <f aca="true" t="shared" si="24" ref="J174:O174">J175</f>
        <v>5550.3</v>
      </c>
      <c r="K174" s="4">
        <f t="shared" si="24"/>
        <v>0</v>
      </c>
      <c r="L174" s="4">
        <f t="shared" si="24"/>
        <v>0</v>
      </c>
      <c r="M174" s="4">
        <f t="shared" si="24"/>
        <v>0</v>
      </c>
      <c r="N174" s="4">
        <f t="shared" si="24"/>
        <v>0</v>
      </c>
      <c r="O174" s="4">
        <f t="shared" si="24"/>
        <v>5764.9</v>
      </c>
    </row>
    <row r="175" spans="1:15" ht="11.25">
      <c r="A175" s="23"/>
      <c r="B175" s="58" t="s">
        <v>101</v>
      </c>
      <c r="C175" s="59"/>
      <c r="D175" s="60"/>
      <c r="E175" s="32"/>
      <c r="F175" s="2" t="s">
        <v>19</v>
      </c>
      <c r="G175" s="2" t="s">
        <v>15</v>
      </c>
      <c r="H175" s="2" t="s">
        <v>346</v>
      </c>
      <c r="I175" s="2" t="s">
        <v>102</v>
      </c>
      <c r="J175" s="4">
        <v>5550.3</v>
      </c>
      <c r="K175" s="37"/>
      <c r="O175" s="4">
        <v>5764.9</v>
      </c>
    </row>
    <row r="176" spans="1:15" ht="11.25">
      <c r="A176" s="23"/>
      <c r="B176" s="61" t="s">
        <v>40</v>
      </c>
      <c r="C176" s="62"/>
      <c r="D176" s="63"/>
      <c r="E176" s="36"/>
      <c r="F176" s="1" t="s">
        <v>19</v>
      </c>
      <c r="G176" s="1" t="s">
        <v>10</v>
      </c>
      <c r="H176" s="1"/>
      <c r="I176" s="1"/>
      <c r="J176" s="36">
        <f>J177</f>
        <v>6882.2</v>
      </c>
      <c r="K176" s="37"/>
      <c r="O176" s="36">
        <f>O177</f>
        <v>8288.3</v>
      </c>
    </row>
    <row r="177" spans="1:15" ht="11.25">
      <c r="A177" s="23"/>
      <c r="B177" s="58" t="s">
        <v>128</v>
      </c>
      <c r="C177" s="59"/>
      <c r="D177" s="60"/>
      <c r="E177" s="1"/>
      <c r="F177" s="2" t="s">
        <v>19</v>
      </c>
      <c r="G177" s="2" t="s">
        <v>10</v>
      </c>
      <c r="H177" s="2" t="s">
        <v>140</v>
      </c>
      <c r="I177" s="1"/>
      <c r="J177" s="8">
        <f>J178</f>
        <v>6882.2</v>
      </c>
      <c r="K177" s="37"/>
      <c r="O177" s="8">
        <f>O178</f>
        <v>8288.3</v>
      </c>
    </row>
    <row r="178" spans="1:15" ht="58.5" customHeight="1">
      <c r="A178" s="23"/>
      <c r="B178" s="58" t="s">
        <v>111</v>
      </c>
      <c r="C178" s="59"/>
      <c r="D178" s="60"/>
      <c r="E178" s="1"/>
      <c r="F178" s="2" t="s">
        <v>19</v>
      </c>
      <c r="G178" s="2" t="s">
        <v>10</v>
      </c>
      <c r="H178" s="2" t="s">
        <v>178</v>
      </c>
      <c r="I178" s="2"/>
      <c r="J178" s="8">
        <f>J179</f>
        <v>6882.2</v>
      </c>
      <c r="K178" s="8">
        <f>K179</f>
        <v>0</v>
      </c>
      <c r="L178" s="8">
        <f>L179</f>
        <v>0</v>
      </c>
      <c r="M178" s="8">
        <f>M179</f>
        <v>0</v>
      </c>
      <c r="N178" s="8">
        <f>N179</f>
        <v>0</v>
      </c>
      <c r="O178" s="8">
        <f>O179</f>
        <v>8288.3</v>
      </c>
    </row>
    <row r="179" spans="1:15" ht="57.75" customHeight="1">
      <c r="A179" s="23"/>
      <c r="B179" s="66" t="s">
        <v>113</v>
      </c>
      <c r="C179" s="67"/>
      <c r="D179" s="68"/>
      <c r="E179" s="1"/>
      <c r="F179" s="2" t="s">
        <v>19</v>
      </c>
      <c r="G179" s="2" t="s">
        <v>10</v>
      </c>
      <c r="H179" s="2" t="s">
        <v>136</v>
      </c>
      <c r="I179" s="2"/>
      <c r="J179" s="8">
        <f>J180</f>
        <v>6882.2</v>
      </c>
      <c r="K179" s="37"/>
      <c r="O179" s="8">
        <f>O180</f>
        <v>8288.3</v>
      </c>
    </row>
    <row r="180" spans="1:15" ht="24" customHeight="1">
      <c r="A180" s="23"/>
      <c r="B180" s="58" t="s">
        <v>120</v>
      </c>
      <c r="C180" s="59"/>
      <c r="D180" s="60"/>
      <c r="E180" s="1"/>
      <c r="F180" s="2" t="s">
        <v>19</v>
      </c>
      <c r="G180" s="2" t="s">
        <v>10</v>
      </c>
      <c r="H180" s="2" t="s">
        <v>136</v>
      </c>
      <c r="I180" s="2" t="s">
        <v>112</v>
      </c>
      <c r="J180" s="8">
        <v>6882.2</v>
      </c>
      <c r="K180" s="37"/>
      <c r="O180" s="8">
        <v>8288.3</v>
      </c>
    </row>
    <row r="181" spans="1:15" ht="13.5" customHeight="1">
      <c r="A181" s="23"/>
      <c r="B181" s="61" t="s">
        <v>41</v>
      </c>
      <c r="C181" s="62"/>
      <c r="D181" s="63"/>
      <c r="E181" s="1"/>
      <c r="F181" s="1">
        <v>10</v>
      </c>
      <c r="G181" s="1" t="s">
        <v>14</v>
      </c>
      <c r="H181" s="1"/>
      <c r="I181" s="1"/>
      <c r="J181" s="22">
        <f aca="true" t="shared" si="25" ref="J181:O181">J183</f>
        <v>543.3</v>
      </c>
      <c r="K181" s="22">
        <f t="shared" si="25"/>
        <v>0</v>
      </c>
      <c r="L181" s="22">
        <f t="shared" si="25"/>
        <v>0</v>
      </c>
      <c r="M181" s="22">
        <f t="shared" si="25"/>
        <v>0</v>
      </c>
      <c r="N181" s="22">
        <f t="shared" si="25"/>
        <v>0</v>
      </c>
      <c r="O181" s="22">
        <f t="shared" si="25"/>
        <v>565</v>
      </c>
    </row>
    <row r="182" spans="1:15" ht="24" customHeight="1">
      <c r="A182" s="23"/>
      <c r="B182" s="58" t="s">
        <v>119</v>
      </c>
      <c r="C182" s="59"/>
      <c r="D182" s="60"/>
      <c r="E182" s="1"/>
      <c r="F182" s="2">
        <v>10</v>
      </c>
      <c r="G182" s="2" t="s">
        <v>14</v>
      </c>
      <c r="H182" s="2" t="s">
        <v>167</v>
      </c>
      <c r="I182" s="2"/>
      <c r="J182" s="4">
        <f>J183</f>
        <v>543.3</v>
      </c>
      <c r="O182" s="4">
        <f>O183</f>
        <v>565</v>
      </c>
    </row>
    <row r="183" spans="1:15" ht="36" customHeight="1">
      <c r="A183" s="23"/>
      <c r="B183" s="66" t="s">
        <v>63</v>
      </c>
      <c r="C183" s="67"/>
      <c r="D183" s="68"/>
      <c r="E183" s="1"/>
      <c r="F183" s="2">
        <v>10</v>
      </c>
      <c r="G183" s="2" t="s">
        <v>14</v>
      </c>
      <c r="H183" s="2" t="s">
        <v>179</v>
      </c>
      <c r="I183" s="2"/>
      <c r="J183" s="4">
        <f>J184</f>
        <v>543.3</v>
      </c>
      <c r="O183" s="4">
        <f>O184</f>
        <v>565</v>
      </c>
    </row>
    <row r="184" spans="1:15" ht="46.5" customHeight="1">
      <c r="A184" s="23"/>
      <c r="B184" s="66" t="s">
        <v>77</v>
      </c>
      <c r="C184" s="67"/>
      <c r="D184" s="68"/>
      <c r="E184" s="1"/>
      <c r="F184" s="2">
        <v>10</v>
      </c>
      <c r="G184" s="2" t="s">
        <v>14</v>
      </c>
      <c r="H184" s="2" t="s">
        <v>180</v>
      </c>
      <c r="I184" s="2"/>
      <c r="J184" s="4">
        <f>J185</f>
        <v>543.3</v>
      </c>
      <c r="O184" s="4">
        <f>O185</f>
        <v>565</v>
      </c>
    </row>
    <row r="185" spans="1:15" ht="57" customHeight="1">
      <c r="A185" s="23"/>
      <c r="B185" s="58" t="s">
        <v>88</v>
      </c>
      <c r="C185" s="59"/>
      <c r="D185" s="60"/>
      <c r="E185" s="1"/>
      <c r="F185" s="2" t="s">
        <v>19</v>
      </c>
      <c r="G185" s="2" t="s">
        <v>14</v>
      </c>
      <c r="H185" s="2" t="s">
        <v>180</v>
      </c>
      <c r="I185" s="2" t="s">
        <v>89</v>
      </c>
      <c r="J185" s="4">
        <v>543.3</v>
      </c>
      <c r="O185" s="4">
        <v>565</v>
      </c>
    </row>
    <row r="186" spans="1:15" ht="11.25">
      <c r="A186" s="23"/>
      <c r="B186" s="61" t="s">
        <v>36</v>
      </c>
      <c r="C186" s="62"/>
      <c r="D186" s="63"/>
      <c r="E186" s="1"/>
      <c r="F186" s="1" t="s">
        <v>16</v>
      </c>
      <c r="G186" s="1" t="s">
        <v>20</v>
      </c>
      <c r="H186" s="1"/>
      <c r="I186" s="1"/>
      <c r="J186" s="22">
        <f>J187</f>
        <v>67730.9</v>
      </c>
      <c r="O186" s="22">
        <f>O187</f>
        <v>500</v>
      </c>
    </row>
    <row r="187" spans="1:15" ht="11.25">
      <c r="A187" s="23"/>
      <c r="B187" s="61" t="s">
        <v>42</v>
      </c>
      <c r="C187" s="62"/>
      <c r="D187" s="63"/>
      <c r="E187" s="1"/>
      <c r="F187" s="2" t="s">
        <v>16</v>
      </c>
      <c r="G187" s="2" t="s">
        <v>12</v>
      </c>
      <c r="I187" s="2"/>
      <c r="J187" s="4">
        <f aca="true" t="shared" si="26" ref="J187:O187">J188+J191</f>
        <v>67730.9</v>
      </c>
      <c r="K187" s="4">
        <f t="shared" si="26"/>
        <v>0</v>
      </c>
      <c r="L187" s="4">
        <f t="shared" si="26"/>
        <v>0</v>
      </c>
      <c r="M187" s="4">
        <f t="shared" si="26"/>
        <v>0</v>
      </c>
      <c r="N187" s="4">
        <f t="shared" si="26"/>
        <v>0</v>
      </c>
      <c r="O187" s="4">
        <f t="shared" si="26"/>
        <v>500</v>
      </c>
    </row>
    <row r="188" spans="1:15" ht="46.5" customHeight="1">
      <c r="A188" s="23"/>
      <c r="B188" s="58" t="s">
        <v>307</v>
      </c>
      <c r="C188" s="59"/>
      <c r="D188" s="60"/>
      <c r="E188" s="1"/>
      <c r="F188" s="2" t="s">
        <v>16</v>
      </c>
      <c r="G188" s="2" t="s">
        <v>12</v>
      </c>
      <c r="H188" s="2" t="s">
        <v>174</v>
      </c>
      <c r="I188" s="2"/>
      <c r="J188" s="4">
        <f>J189</f>
        <v>500</v>
      </c>
      <c r="O188" s="4">
        <f>O189</f>
        <v>500</v>
      </c>
    </row>
    <row r="189" spans="1:15" ht="34.5" customHeight="1">
      <c r="A189" s="23"/>
      <c r="B189" s="58" t="s">
        <v>124</v>
      </c>
      <c r="C189" s="59"/>
      <c r="D189" s="60"/>
      <c r="E189" s="1"/>
      <c r="F189" s="2" t="s">
        <v>16</v>
      </c>
      <c r="G189" s="2" t="s">
        <v>12</v>
      </c>
      <c r="H189" s="2" t="s">
        <v>181</v>
      </c>
      <c r="I189" s="2"/>
      <c r="J189" s="4">
        <f>J190</f>
        <v>500</v>
      </c>
      <c r="O189" s="4">
        <f>O190</f>
        <v>500</v>
      </c>
    </row>
    <row r="190" spans="1:15" ht="35.25" customHeight="1">
      <c r="A190" s="23"/>
      <c r="B190" s="58" t="s">
        <v>275</v>
      </c>
      <c r="C190" s="59"/>
      <c r="D190" s="60"/>
      <c r="E190" s="1"/>
      <c r="F190" s="2" t="s">
        <v>16</v>
      </c>
      <c r="G190" s="2" t="s">
        <v>12</v>
      </c>
      <c r="H190" s="2" t="s">
        <v>182</v>
      </c>
      <c r="I190" s="2" t="s">
        <v>91</v>
      </c>
      <c r="J190" s="4">
        <v>500</v>
      </c>
      <c r="O190" s="4">
        <v>500</v>
      </c>
    </row>
    <row r="191" spans="1:15" ht="36" customHeight="1">
      <c r="A191" s="23"/>
      <c r="B191" s="66" t="s">
        <v>329</v>
      </c>
      <c r="C191" s="67"/>
      <c r="D191" s="68"/>
      <c r="E191" s="2"/>
      <c r="F191" s="2" t="s">
        <v>16</v>
      </c>
      <c r="G191" s="2" t="s">
        <v>12</v>
      </c>
      <c r="H191" s="2" t="s">
        <v>328</v>
      </c>
      <c r="I191" s="1"/>
      <c r="J191" s="4">
        <f>J192</f>
        <v>67230.9</v>
      </c>
      <c r="O191" s="4">
        <f>O192</f>
        <v>0</v>
      </c>
    </row>
    <row r="192" spans="1:15" ht="11.25">
      <c r="A192" s="23"/>
      <c r="B192" s="58" t="s">
        <v>97</v>
      </c>
      <c r="C192" s="59"/>
      <c r="D192" s="60"/>
      <c r="E192" s="1"/>
      <c r="F192" s="2" t="s">
        <v>16</v>
      </c>
      <c r="G192" s="2" t="s">
        <v>12</v>
      </c>
      <c r="H192" s="2" t="s">
        <v>328</v>
      </c>
      <c r="I192" s="2" t="s">
        <v>91</v>
      </c>
      <c r="J192" s="4">
        <v>67230.9</v>
      </c>
      <c r="O192" s="4">
        <v>0</v>
      </c>
    </row>
    <row r="193" spans="1:17" ht="24.75" customHeight="1">
      <c r="A193" s="1" t="s">
        <v>55</v>
      </c>
      <c r="B193" s="61" t="s">
        <v>127</v>
      </c>
      <c r="C193" s="62"/>
      <c r="D193" s="63"/>
      <c r="E193" s="1" t="s">
        <v>56</v>
      </c>
      <c r="F193" s="2"/>
      <c r="G193" s="2"/>
      <c r="H193" s="2"/>
      <c r="I193" s="2"/>
      <c r="J193" s="36">
        <f>J194+J285</f>
        <v>426025.6099999999</v>
      </c>
      <c r="O193" s="36">
        <f>O194+O285</f>
        <v>418374.71</v>
      </c>
      <c r="Q193" s="7"/>
    </row>
    <row r="194" spans="1:15" ht="11.25">
      <c r="A194" s="23"/>
      <c r="B194" s="69" t="s">
        <v>6</v>
      </c>
      <c r="C194" s="70"/>
      <c r="D194" s="71"/>
      <c r="E194" s="1"/>
      <c r="F194" s="1" t="s">
        <v>11</v>
      </c>
      <c r="G194" s="1" t="s">
        <v>20</v>
      </c>
      <c r="H194" s="1"/>
      <c r="I194" s="1"/>
      <c r="J194" s="36">
        <f>J195+J213+J235+J254+J258</f>
        <v>409541.7099999999</v>
      </c>
      <c r="K194" s="37"/>
      <c r="O194" s="36">
        <f>O195+O213+O235+O254+O258</f>
        <v>401890.81</v>
      </c>
    </row>
    <row r="195" spans="1:15" ht="11.25">
      <c r="A195" s="23"/>
      <c r="B195" s="69" t="s">
        <v>43</v>
      </c>
      <c r="C195" s="70"/>
      <c r="D195" s="71"/>
      <c r="E195" s="1"/>
      <c r="F195" s="1" t="s">
        <v>11</v>
      </c>
      <c r="G195" s="1" t="s">
        <v>9</v>
      </c>
      <c r="H195" s="1"/>
      <c r="I195" s="1"/>
      <c r="J195" s="36">
        <f aca="true" t="shared" si="27" ref="J195:O195">J196+J210</f>
        <v>96054.00999999998</v>
      </c>
      <c r="K195" s="36">
        <f t="shared" si="27"/>
        <v>0</v>
      </c>
      <c r="L195" s="36">
        <f t="shared" si="27"/>
        <v>0</v>
      </c>
      <c r="M195" s="36">
        <f t="shared" si="27"/>
        <v>0</v>
      </c>
      <c r="N195" s="36">
        <f t="shared" si="27"/>
        <v>0</v>
      </c>
      <c r="O195" s="36">
        <f t="shared" si="27"/>
        <v>96698.80999999998</v>
      </c>
    </row>
    <row r="196" spans="1:15" ht="35.25" customHeight="1">
      <c r="A196" s="23"/>
      <c r="B196" s="58" t="s">
        <v>339</v>
      </c>
      <c r="C196" s="59"/>
      <c r="D196" s="60"/>
      <c r="E196" s="1"/>
      <c r="F196" s="2" t="s">
        <v>11</v>
      </c>
      <c r="G196" s="2" t="s">
        <v>9</v>
      </c>
      <c r="H196" s="2" t="s">
        <v>132</v>
      </c>
      <c r="I196" s="2"/>
      <c r="J196" s="8">
        <f>J197</f>
        <v>94454.00999999998</v>
      </c>
      <c r="K196" s="8">
        <f>K197+K208</f>
        <v>0</v>
      </c>
      <c r="L196" s="8">
        <f>L197+L208</f>
        <v>0</v>
      </c>
      <c r="M196" s="8">
        <f>M197+M208</f>
        <v>0</v>
      </c>
      <c r="N196" s="8">
        <f>N197+N208</f>
        <v>0</v>
      </c>
      <c r="O196" s="8">
        <f>O197+O208</f>
        <v>95098.80999999998</v>
      </c>
    </row>
    <row r="197" spans="1:15" ht="36" customHeight="1">
      <c r="A197" s="23"/>
      <c r="B197" s="58" t="s">
        <v>107</v>
      </c>
      <c r="C197" s="59"/>
      <c r="D197" s="60"/>
      <c r="E197" s="1"/>
      <c r="F197" s="2" t="s">
        <v>11</v>
      </c>
      <c r="G197" s="2" t="s">
        <v>9</v>
      </c>
      <c r="H197" s="2" t="s">
        <v>133</v>
      </c>
      <c r="I197" s="2"/>
      <c r="J197" s="8">
        <f aca="true" t="shared" si="28" ref="J197:O197">J208+J204+J198+J199+J200+J201+J202+J203</f>
        <v>94454.00999999998</v>
      </c>
      <c r="K197" s="8">
        <f t="shared" si="28"/>
        <v>0</v>
      </c>
      <c r="L197" s="8">
        <f t="shared" si="28"/>
        <v>0</v>
      </c>
      <c r="M197" s="8">
        <f t="shared" si="28"/>
        <v>0</v>
      </c>
      <c r="N197" s="8">
        <f t="shared" si="28"/>
        <v>0</v>
      </c>
      <c r="O197" s="8">
        <f t="shared" si="28"/>
        <v>95098.80999999998</v>
      </c>
    </row>
    <row r="198" spans="1:15" ht="24.75" customHeight="1">
      <c r="A198" s="23"/>
      <c r="B198" s="58" t="s">
        <v>65</v>
      </c>
      <c r="C198" s="59"/>
      <c r="D198" s="60"/>
      <c r="E198" s="2"/>
      <c r="F198" s="2" t="s">
        <v>11</v>
      </c>
      <c r="G198" s="2" t="s">
        <v>9</v>
      </c>
      <c r="H198" s="2" t="s">
        <v>134</v>
      </c>
      <c r="I198" s="2" t="s">
        <v>100</v>
      </c>
      <c r="J198" s="8">
        <v>4704</v>
      </c>
      <c r="K198" s="37"/>
      <c r="O198" s="8">
        <v>4701.7</v>
      </c>
    </row>
    <row r="199" spans="1:15" ht="36.75" customHeight="1">
      <c r="A199" s="23"/>
      <c r="B199" s="58" t="s">
        <v>232</v>
      </c>
      <c r="C199" s="59"/>
      <c r="D199" s="60"/>
      <c r="E199" s="2"/>
      <c r="F199" s="2" t="s">
        <v>11</v>
      </c>
      <c r="G199" s="2" t="s">
        <v>9</v>
      </c>
      <c r="H199" s="2" t="s">
        <v>235</v>
      </c>
      <c r="I199" s="2" t="s">
        <v>100</v>
      </c>
      <c r="J199" s="8">
        <v>5463.9</v>
      </c>
      <c r="K199" s="37"/>
      <c r="O199" s="8">
        <v>5438.2</v>
      </c>
    </row>
    <row r="200" spans="1:15" ht="36.75" customHeight="1">
      <c r="A200" s="23"/>
      <c r="B200" s="58" t="s">
        <v>230</v>
      </c>
      <c r="C200" s="59"/>
      <c r="D200" s="60"/>
      <c r="E200" s="2"/>
      <c r="F200" s="2" t="s">
        <v>11</v>
      </c>
      <c r="G200" s="2" t="s">
        <v>9</v>
      </c>
      <c r="H200" s="2" t="s">
        <v>233</v>
      </c>
      <c r="I200" s="2" t="s">
        <v>100</v>
      </c>
      <c r="J200" s="8">
        <v>5603</v>
      </c>
      <c r="K200" s="37"/>
      <c r="O200" s="8">
        <v>5603</v>
      </c>
    </row>
    <row r="201" spans="1:15" ht="36" customHeight="1">
      <c r="A201" s="23"/>
      <c r="B201" s="58" t="s">
        <v>231</v>
      </c>
      <c r="C201" s="59"/>
      <c r="D201" s="60"/>
      <c r="E201" s="2"/>
      <c r="F201" s="2" t="s">
        <v>11</v>
      </c>
      <c r="G201" s="2" t="s">
        <v>9</v>
      </c>
      <c r="H201" s="2" t="s">
        <v>234</v>
      </c>
      <c r="I201" s="2" t="s">
        <v>100</v>
      </c>
      <c r="J201" s="8">
        <v>1000</v>
      </c>
      <c r="K201" s="37"/>
      <c r="O201" s="8">
        <v>1672.8</v>
      </c>
    </row>
    <row r="202" spans="1:15" ht="46.5" customHeight="1">
      <c r="A202" s="23"/>
      <c r="B202" s="58" t="s">
        <v>293</v>
      </c>
      <c r="C202" s="59"/>
      <c r="D202" s="60"/>
      <c r="E202" s="2"/>
      <c r="F202" s="2" t="s">
        <v>11</v>
      </c>
      <c r="G202" s="2" t="s">
        <v>9</v>
      </c>
      <c r="H202" s="2" t="s">
        <v>291</v>
      </c>
      <c r="I202" s="2" t="s">
        <v>100</v>
      </c>
      <c r="J202" s="8">
        <v>16224.2</v>
      </c>
      <c r="K202" s="37"/>
      <c r="O202" s="8">
        <v>16224.2</v>
      </c>
    </row>
    <row r="203" spans="1:15" ht="46.5" customHeight="1">
      <c r="A203" s="23"/>
      <c r="B203" s="58" t="s">
        <v>294</v>
      </c>
      <c r="C203" s="59"/>
      <c r="D203" s="60"/>
      <c r="E203" s="2"/>
      <c r="F203" s="2" t="s">
        <v>11</v>
      </c>
      <c r="G203" s="2" t="s">
        <v>9</v>
      </c>
      <c r="H203" s="2" t="s">
        <v>292</v>
      </c>
      <c r="I203" s="2" t="s">
        <v>100</v>
      </c>
      <c r="J203" s="8">
        <v>4899.51</v>
      </c>
      <c r="K203" s="37"/>
      <c r="O203" s="8">
        <v>4899.51</v>
      </c>
    </row>
    <row r="204" spans="1:15" ht="36" customHeight="1">
      <c r="A204" s="23"/>
      <c r="B204" s="66" t="s">
        <v>63</v>
      </c>
      <c r="C204" s="67"/>
      <c r="D204" s="68"/>
      <c r="E204" s="1"/>
      <c r="F204" s="2" t="s">
        <v>11</v>
      </c>
      <c r="G204" s="2" t="s">
        <v>9</v>
      </c>
      <c r="H204" s="2" t="s">
        <v>183</v>
      </c>
      <c r="I204" s="2"/>
      <c r="J204" s="8">
        <f aca="true" t="shared" si="29" ref="J204:O204">J205+J206+J207</f>
        <v>56559.399999999994</v>
      </c>
      <c r="K204" s="8">
        <f t="shared" si="29"/>
        <v>0</v>
      </c>
      <c r="L204" s="8">
        <f t="shared" si="29"/>
        <v>0</v>
      </c>
      <c r="M204" s="8">
        <f t="shared" si="29"/>
        <v>0</v>
      </c>
      <c r="N204" s="8">
        <f t="shared" si="29"/>
        <v>0</v>
      </c>
      <c r="O204" s="8">
        <f t="shared" si="29"/>
        <v>56559.399999999994</v>
      </c>
    </row>
    <row r="205" spans="1:15" ht="116.25" customHeight="1">
      <c r="A205" s="23"/>
      <c r="B205" s="66" t="s">
        <v>64</v>
      </c>
      <c r="C205" s="67"/>
      <c r="D205" s="68"/>
      <c r="E205" s="1"/>
      <c r="F205" s="2" t="s">
        <v>11</v>
      </c>
      <c r="G205" s="2" t="s">
        <v>9</v>
      </c>
      <c r="H205" s="2" t="s">
        <v>184</v>
      </c>
      <c r="I205" s="2" t="s">
        <v>100</v>
      </c>
      <c r="J205" s="8">
        <v>917.1</v>
      </c>
      <c r="K205" s="8">
        <f>K206</f>
        <v>0</v>
      </c>
      <c r="L205" s="8">
        <f>L206</f>
        <v>0</v>
      </c>
      <c r="M205" s="8">
        <f>M206</f>
        <v>0</v>
      </c>
      <c r="N205" s="8">
        <f>N206</f>
        <v>0</v>
      </c>
      <c r="O205" s="8">
        <v>917.1</v>
      </c>
    </row>
    <row r="206" spans="1:15" ht="11.25">
      <c r="A206" s="23"/>
      <c r="B206" s="58" t="s">
        <v>356</v>
      </c>
      <c r="C206" s="59"/>
      <c r="D206" s="60"/>
      <c r="E206" s="1"/>
      <c r="F206" s="2" t="s">
        <v>11</v>
      </c>
      <c r="G206" s="2" t="s">
        <v>9</v>
      </c>
      <c r="H206" s="2" t="s">
        <v>357</v>
      </c>
      <c r="I206" s="2" t="s">
        <v>100</v>
      </c>
      <c r="J206" s="8">
        <v>42736</v>
      </c>
      <c r="K206" s="37"/>
      <c r="O206" s="8">
        <v>42736</v>
      </c>
    </row>
    <row r="207" spans="1:15" ht="11.25">
      <c r="A207" s="23"/>
      <c r="B207" s="58" t="s">
        <v>358</v>
      </c>
      <c r="C207" s="59"/>
      <c r="D207" s="60"/>
      <c r="E207" s="1"/>
      <c r="F207" s="2" t="s">
        <v>11</v>
      </c>
      <c r="G207" s="2" t="s">
        <v>9</v>
      </c>
      <c r="H207" s="2" t="s">
        <v>359</v>
      </c>
      <c r="I207" s="2" t="s">
        <v>100</v>
      </c>
      <c r="J207" s="8">
        <v>12906.3</v>
      </c>
      <c r="K207" s="37"/>
      <c r="O207" s="8">
        <v>12906.3</v>
      </c>
    </row>
    <row r="208" spans="1:15" ht="58.5" customHeight="1">
      <c r="A208" s="23"/>
      <c r="B208" s="58" t="s">
        <v>324</v>
      </c>
      <c r="C208" s="59"/>
      <c r="D208" s="60"/>
      <c r="E208" s="1"/>
      <c r="F208" s="2" t="s">
        <v>11</v>
      </c>
      <c r="G208" s="2" t="s">
        <v>9</v>
      </c>
      <c r="H208" s="2" t="s">
        <v>325</v>
      </c>
      <c r="I208" s="2"/>
      <c r="J208" s="8">
        <f>J209</f>
        <v>0</v>
      </c>
      <c r="K208" s="37"/>
      <c r="O208" s="8">
        <f>O209</f>
        <v>0</v>
      </c>
    </row>
    <row r="209" spans="1:15" ht="25.5" customHeight="1">
      <c r="A209" s="23"/>
      <c r="B209" s="58" t="s">
        <v>99</v>
      </c>
      <c r="C209" s="59"/>
      <c r="D209" s="60"/>
      <c r="E209" s="1"/>
      <c r="F209" s="2" t="s">
        <v>11</v>
      </c>
      <c r="G209" s="2" t="s">
        <v>9</v>
      </c>
      <c r="H209" s="2" t="s">
        <v>325</v>
      </c>
      <c r="I209" s="2" t="s">
        <v>100</v>
      </c>
      <c r="J209" s="8">
        <v>0</v>
      </c>
      <c r="K209" s="37"/>
      <c r="O209" s="8">
        <v>0</v>
      </c>
    </row>
    <row r="210" spans="1:15" ht="26.25" customHeight="1">
      <c r="A210" s="23"/>
      <c r="B210" s="58" t="s">
        <v>78</v>
      </c>
      <c r="C210" s="59"/>
      <c r="D210" s="60"/>
      <c r="E210" s="1"/>
      <c r="F210" s="2" t="s">
        <v>11</v>
      </c>
      <c r="G210" s="2" t="s">
        <v>9</v>
      </c>
      <c r="H210" s="2" t="s">
        <v>141</v>
      </c>
      <c r="I210" s="2"/>
      <c r="J210" s="8">
        <f aca="true" t="shared" si="30" ref="J210:O210">J211</f>
        <v>1600</v>
      </c>
      <c r="K210" s="8">
        <f t="shared" si="30"/>
        <v>0</v>
      </c>
      <c r="L210" s="8">
        <f t="shared" si="30"/>
        <v>0</v>
      </c>
      <c r="M210" s="8">
        <f t="shared" si="30"/>
        <v>0</v>
      </c>
      <c r="N210" s="8">
        <f t="shared" si="30"/>
        <v>0</v>
      </c>
      <c r="O210" s="8">
        <f t="shared" si="30"/>
        <v>1600</v>
      </c>
    </row>
    <row r="211" spans="1:15" ht="59.25" customHeight="1">
      <c r="A211" s="23"/>
      <c r="B211" s="58" t="s">
        <v>212</v>
      </c>
      <c r="C211" s="59"/>
      <c r="D211" s="60"/>
      <c r="E211" s="33"/>
      <c r="F211" s="2" t="s">
        <v>11</v>
      </c>
      <c r="G211" s="2" t="s">
        <v>9</v>
      </c>
      <c r="H211" s="2" t="s">
        <v>152</v>
      </c>
      <c r="I211" s="2"/>
      <c r="J211" s="8">
        <f>J212</f>
        <v>1600</v>
      </c>
      <c r="K211" s="37"/>
      <c r="O211" s="8">
        <f>O212</f>
        <v>1600</v>
      </c>
    </row>
    <row r="212" spans="1:15" ht="25.5" customHeight="1">
      <c r="A212" s="23"/>
      <c r="B212" s="58" t="s">
        <v>99</v>
      </c>
      <c r="C212" s="59"/>
      <c r="D212" s="60"/>
      <c r="E212" s="1"/>
      <c r="F212" s="2" t="s">
        <v>11</v>
      </c>
      <c r="G212" s="2" t="s">
        <v>9</v>
      </c>
      <c r="H212" s="2" t="s">
        <v>152</v>
      </c>
      <c r="I212" s="2" t="s">
        <v>100</v>
      </c>
      <c r="J212" s="8">
        <v>1600</v>
      </c>
      <c r="K212" s="37"/>
      <c r="O212" s="8">
        <v>1600</v>
      </c>
    </row>
    <row r="213" spans="1:15" ht="11.25">
      <c r="A213" s="23"/>
      <c r="B213" s="69" t="s">
        <v>3</v>
      </c>
      <c r="C213" s="70"/>
      <c r="D213" s="71"/>
      <c r="E213" s="1"/>
      <c r="F213" s="1" t="s">
        <v>11</v>
      </c>
      <c r="G213" s="1" t="s">
        <v>12</v>
      </c>
      <c r="H213" s="1"/>
      <c r="I213" s="36"/>
      <c r="J213" s="36">
        <f aca="true" t="shared" si="31" ref="J213:O213">J214+J231</f>
        <v>275936.89999999997</v>
      </c>
      <c r="K213" s="36">
        <f t="shared" si="31"/>
        <v>0</v>
      </c>
      <c r="L213" s="36">
        <f t="shared" si="31"/>
        <v>0</v>
      </c>
      <c r="M213" s="36">
        <f t="shared" si="31"/>
        <v>0</v>
      </c>
      <c r="N213" s="36">
        <f t="shared" si="31"/>
        <v>0</v>
      </c>
      <c r="O213" s="36">
        <f t="shared" si="31"/>
        <v>274406.3</v>
      </c>
    </row>
    <row r="214" spans="1:15" ht="36" customHeight="1">
      <c r="A214" s="23"/>
      <c r="B214" s="61" t="s">
        <v>339</v>
      </c>
      <c r="C214" s="62"/>
      <c r="D214" s="63"/>
      <c r="E214" s="1"/>
      <c r="F214" s="1" t="s">
        <v>11</v>
      </c>
      <c r="G214" s="1" t="s">
        <v>12</v>
      </c>
      <c r="H214" s="1" t="s">
        <v>132</v>
      </c>
      <c r="I214" s="1"/>
      <c r="J214" s="36">
        <f aca="true" t="shared" si="32" ref="J214:O214">J215+J229</f>
        <v>271206.8</v>
      </c>
      <c r="K214" s="36">
        <f t="shared" si="32"/>
        <v>0</v>
      </c>
      <c r="L214" s="36">
        <f t="shared" si="32"/>
        <v>0</v>
      </c>
      <c r="M214" s="36">
        <f t="shared" si="32"/>
        <v>0</v>
      </c>
      <c r="N214" s="36">
        <f t="shared" si="32"/>
        <v>0</v>
      </c>
      <c r="O214" s="36">
        <f t="shared" si="32"/>
        <v>269676.2</v>
      </c>
    </row>
    <row r="215" spans="1:15" ht="36.75" customHeight="1">
      <c r="A215" s="23"/>
      <c r="B215" s="61" t="s">
        <v>108</v>
      </c>
      <c r="C215" s="62"/>
      <c r="D215" s="63"/>
      <c r="E215" s="1"/>
      <c r="F215" s="1" t="s">
        <v>11</v>
      </c>
      <c r="G215" s="1" t="s">
        <v>12</v>
      </c>
      <c r="H215" s="1" t="s">
        <v>185</v>
      </c>
      <c r="I215" s="1"/>
      <c r="J215" s="36">
        <f aca="true" t="shared" si="33" ref="J215:O215">J216+J217+J218+J219+J220+J221+J222+J223+J227</f>
        <v>267731.3</v>
      </c>
      <c r="K215" s="36">
        <f t="shared" si="33"/>
        <v>0</v>
      </c>
      <c r="L215" s="36">
        <f t="shared" si="33"/>
        <v>0</v>
      </c>
      <c r="M215" s="36">
        <f t="shared" si="33"/>
        <v>0</v>
      </c>
      <c r="N215" s="36">
        <f t="shared" si="33"/>
        <v>0</v>
      </c>
      <c r="O215" s="36">
        <f t="shared" si="33"/>
        <v>266200.7</v>
      </c>
    </row>
    <row r="216" spans="1:16" ht="11.25">
      <c r="A216" s="23"/>
      <c r="B216" s="58" t="s">
        <v>103</v>
      </c>
      <c r="C216" s="59"/>
      <c r="D216" s="60"/>
      <c r="E216" s="1"/>
      <c r="F216" s="2" t="s">
        <v>11</v>
      </c>
      <c r="G216" s="2" t="s">
        <v>12</v>
      </c>
      <c r="H216" s="2" t="s">
        <v>186</v>
      </c>
      <c r="I216" s="2" t="s">
        <v>100</v>
      </c>
      <c r="J216" s="8">
        <v>2256.5</v>
      </c>
      <c r="K216" s="37"/>
      <c r="O216" s="8">
        <v>4871.9</v>
      </c>
      <c r="P216" s="7"/>
    </row>
    <row r="217" spans="1:15" ht="46.5" customHeight="1">
      <c r="A217" s="23"/>
      <c r="B217" s="58" t="s">
        <v>259</v>
      </c>
      <c r="C217" s="59"/>
      <c r="D217" s="60"/>
      <c r="E217" s="1"/>
      <c r="F217" s="2" t="s">
        <v>11</v>
      </c>
      <c r="G217" s="2" t="s">
        <v>12</v>
      </c>
      <c r="H217" s="2" t="s">
        <v>260</v>
      </c>
      <c r="I217" s="2" t="s">
        <v>100</v>
      </c>
      <c r="J217" s="8">
        <v>487</v>
      </c>
      <c r="K217" s="37"/>
      <c r="O217" s="8">
        <v>487</v>
      </c>
    </row>
    <row r="218" spans="1:15" ht="46.5" customHeight="1">
      <c r="A218" s="23"/>
      <c r="B218" s="58" t="s">
        <v>236</v>
      </c>
      <c r="C218" s="59"/>
      <c r="D218" s="60"/>
      <c r="E218" s="1"/>
      <c r="F218" s="2" t="s">
        <v>11</v>
      </c>
      <c r="G218" s="2" t="s">
        <v>12</v>
      </c>
      <c r="H218" s="2" t="s">
        <v>238</v>
      </c>
      <c r="I218" s="2" t="s">
        <v>100</v>
      </c>
      <c r="J218" s="8">
        <v>9000</v>
      </c>
      <c r="K218" s="37"/>
      <c r="O218" s="8">
        <v>9000</v>
      </c>
    </row>
    <row r="219" spans="1:15" ht="46.5" customHeight="1">
      <c r="A219" s="23"/>
      <c r="B219" s="58" t="s">
        <v>237</v>
      </c>
      <c r="C219" s="59"/>
      <c r="D219" s="60"/>
      <c r="E219" s="1"/>
      <c r="F219" s="2" t="s">
        <v>11</v>
      </c>
      <c r="G219" s="2" t="s">
        <v>12</v>
      </c>
      <c r="H219" s="2" t="s">
        <v>239</v>
      </c>
      <c r="I219" s="2" t="s">
        <v>100</v>
      </c>
      <c r="J219" s="8" t="s">
        <v>330</v>
      </c>
      <c r="K219" s="37"/>
      <c r="O219" s="2" t="s">
        <v>331</v>
      </c>
    </row>
    <row r="220" spans="1:15" ht="48" customHeight="1">
      <c r="A220" s="23"/>
      <c r="B220" s="58" t="s">
        <v>297</v>
      </c>
      <c r="C220" s="59"/>
      <c r="D220" s="60"/>
      <c r="E220" s="1"/>
      <c r="F220" s="2" t="s">
        <v>11</v>
      </c>
      <c r="G220" s="2" t="s">
        <v>12</v>
      </c>
      <c r="H220" s="2" t="s">
        <v>295</v>
      </c>
      <c r="I220" s="2" t="s">
        <v>100</v>
      </c>
      <c r="J220" s="8">
        <v>32551.2</v>
      </c>
      <c r="K220" s="37"/>
      <c r="O220" s="8">
        <v>28919</v>
      </c>
    </row>
    <row r="221" spans="1:15" ht="57.75" customHeight="1">
      <c r="A221" s="23"/>
      <c r="B221" s="58" t="s">
        <v>298</v>
      </c>
      <c r="C221" s="59"/>
      <c r="D221" s="60"/>
      <c r="E221" s="1"/>
      <c r="F221" s="2" t="s">
        <v>11</v>
      </c>
      <c r="G221" s="2" t="s">
        <v>12</v>
      </c>
      <c r="H221" s="2" t="s">
        <v>296</v>
      </c>
      <c r="I221" s="2" t="s">
        <v>100</v>
      </c>
      <c r="J221" s="8">
        <v>9830.5</v>
      </c>
      <c r="K221" s="37"/>
      <c r="O221" s="8">
        <v>8733.5</v>
      </c>
    </row>
    <row r="222" spans="1:15" ht="35.25" customHeight="1">
      <c r="A222" s="23"/>
      <c r="B222" s="77" t="s">
        <v>360</v>
      </c>
      <c r="C222" s="78"/>
      <c r="D222" s="79"/>
      <c r="E222" s="1"/>
      <c r="F222" s="2" t="s">
        <v>11</v>
      </c>
      <c r="G222" s="2" t="s">
        <v>12</v>
      </c>
      <c r="H222" s="32">
        <v>5320053030</v>
      </c>
      <c r="I222" s="2" t="s">
        <v>100</v>
      </c>
      <c r="J222" s="8">
        <v>19139.4</v>
      </c>
      <c r="K222" s="37"/>
      <c r="O222" s="8">
        <v>19139.4</v>
      </c>
    </row>
    <row r="223" spans="1:15" ht="35.25" customHeight="1">
      <c r="A223" s="23"/>
      <c r="B223" s="74" t="s">
        <v>63</v>
      </c>
      <c r="C223" s="75"/>
      <c r="D223" s="76"/>
      <c r="E223" s="1"/>
      <c r="F223" s="1" t="s">
        <v>11</v>
      </c>
      <c r="G223" s="1" t="s">
        <v>12</v>
      </c>
      <c r="H223" s="1" t="s">
        <v>187</v>
      </c>
      <c r="I223" s="1"/>
      <c r="J223" s="36">
        <f aca="true" t="shared" si="34" ref="J223:O223">J224+J225+J226</f>
        <v>186940</v>
      </c>
      <c r="K223" s="36">
        <f t="shared" si="34"/>
        <v>0</v>
      </c>
      <c r="L223" s="36">
        <f t="shared" si="34"/>
        <v>0</v>
      </c>
      <c r="M223" s="36">
        <f t="shared" si="34"/>
        <v>0</v>
      </c>
      <c r="N223" s="36">
        <f t="shared" si="34"/>
        <v>0</v>
      </c>
      <c r="O223" s="36">
        <f t="shared" si="34"/>
        <v>186940</v>
      </c>
    </row>
    <row r="224" spans="1:15" ht="139.5" customHeight="1">
      <c r="A224" s="23"/>
      <c r="B224" s="58" t="s">
        <v>215</v>
      </c>
      <c r="C224" s="59"/>
      <c r="D224" s="60"/>
      <c r="E224" s="1"/>
      <c r="F224" s="2" t="s">
        <v>11</v>
      </c>
      <c r="G224" s="2" t="s">
        <v>12</v>
      </c>
      <c r="H224" s="2" t="s">
        <v>188</v>
      </c>
      <c r="I224" s="2" t="s">
        <v>100</v>
      </c>
      <c r="J224" s="8">
        <v>3093.5</v>
      </c>
      <c r="K224" s="37"/>
      <c r="O224" s="8">
        <v>3093.5</v>
      </c>
    </row>
    <row r="225" spans="1:15" ht="14.25" customHeight="1">
      <c r="A225" s="23"/>
      <c r="B225" s="58" t="s">
        <v>352</v>
      </c>
      <c r="C225" s="59"/>
      <c r="D225" s="60"/>
      <c r="E225" s="1"/>
      <c r="F225" s="2" t="s">
        <v>11</v>
      </c>
      <c r="G225" s="2" t="s">
        <v>12</v>
      </c>
      <c r="H225" s="2" t="s">
        <v>354</v>
      </c>
      <c r="I225" s="2" t="s">
        <v>100</v>
      </c>
      <c r="J225" s="8">
        <v>141203.2</v>
      </c>
      <c r="K225" s="37"/>
      <c r="O225" s="8">
        <v>141203.2</v>
      </c>
    </row>
    <row r="226" spans="1:15" ht="11.25">
      <c r="A226" s="23"/>
      <c r="B226" s="58" t="s">
        <v>353</v>
      </c>
      <c r="C226" s="59"/>
      <c r="D226" s="60"/>
      <c r="E226" s="1"/>
      <c r="F226" s="2" t="s">
        <v>11</v>
      </c>
      <c r="G226" s="2" t="s">
        <v>12</v>
      </c>
      <c r="H226" s="2" t="s">
        <v>355</v>
      </c>
      <c r="I226" s="2" t="s">
        <v>100</v>
      </c>
      <c r="J226" s="8">
        <v>42643.3</v>
      </c>
      <c r="K226" s="37"/>
      <c r="O226" s="8">
        <v>42643.3</v>
      </c>
    </row>
    <row r="227" spans="1:15" ht="34.5" customHeight="1">
      <c r="A227" s="23"/>
      <c r="B227" s="61" t="s">
        <v>258</v>
      </c>
      <c r="C227" s="62"/>
      <c r="D227" s="63"/>
      <c r="E227" s="21"/>
      <c r="F227" s="1" t="s">
        <v>11</v>
      </c>
      <c r="G227" s="1" t="s">
        <v>12</v>
      </c>
      <c r="H227" s="1" t="s">
        <v>309</v>
      </c>
      <c r="I227" s="1"/>
      <c r="J227" s="36">
        <f>J228</f>
        <v>1663.2</v>
      </c>
      <c r="K227" s="44"/>
      <c r="L227" s="45"/>
      <c r="M227" s="45"/>
      <c r="N227" s="45"/>
      <c r="O227" s="36">
        <f>O228</f>
        <v>0</v>
      </c>
    </row>
    <row r="228" spans="1:15" ht="24" customHeight="1">
      <c r="A228" s="23"/>
      <c r="B228" s="58" t="s">
        <v>99</v>
      </c>
      <c r="C228" s="59"/>
      <c r="D228" s="60"/>
      <c r="E228" s="21"/>
      <c r="F228" s="2" t="s">
        <v>11</v>
      </c>
      <c r="G228" s="2" t="s">
        <v>12</v>
      </c>
      <c r="H228" s="2" t="s">
        <v>309</v>
      </c>
      <c r="I228" s="2" t="s">
        <v>100</v>
      </c>
      <c r="J228" s="8">
        <v>1663.2</v>
      </c>
      <c r="K228" s="37"/>
      <c r="O228" s="8">
        <v>0</v>
      </c>
    </row>
    <row r="229" spans="1:15" ht="24" customHeight="1">
      <c r="A229" s="23"/>
      <c r="B229" s="61" t="s">
        <v>261</v>
      </c>
      <c r="C229" s="62"/>
      <c r="D229" s="63"/>
      <c r="E229" s="21"/>
      <c r="F229" s="21" t="s">
        <v>11</v>
      </c>
      <c r="G229" s="21" t="s">
        <v>12</v>
      </c>
      <c r="H229" s="21">
        <v>5380020640</v>
      </c>
      <c r="I229" s="45"/>
      <c r="J229" s="21">
        <f>J230</f>
        <v>3475.5</v>
      </c>
      <c r="K229" s="44"/>
      <c r="L229" s="45"/>
      <c r="M229" s="45"/>
      <c r="N229" s="45"/>
      <c r="O229" s="21">
        <f>O230</f>
        <v>3475.5</v>
      </c>
    </row>
    <row r="230" spans="1:15" ht="23.25" customHeight="1">
      <c r="A230" s="23"/>
      <c r="B230" s="58" t="s">
        <v>99</v>
      </c>
      <c r="C230" s="59"/>
      <c r="D230" s="60"/>
      <c r="E230" s="21"/>
      <c r="F230" s="32" t="s">
        <v>11</v>
      </c>
      <c r="G230" s="32" t="s">
        <v>12</v>
      </c>
      <c r="H230" s="32">
        <v>5380020640</v>
      </c>
      <c r="I230" s="32" t="s">
        <v>100</v>
      </c>
      <c r="J230" s="32">
        <v>3475.5</v>
      </c>
      <c r="K230" s="37"/>
      <c r="O230" s="32">
        <v>3475.5</v>
      </c>
    </row>
    <row r="231" spans="1:15" ht="24.75" customHeight="1">
      <c r="A231" s="23"/>
      <c r="B231" s="74" t="s">
        <v>131</v>
      </c>
      <c r="C231" s="75"/>
      <c r="D231" s="76"/>
      <c r="E231" s="1"/>
      <c r="F231" s="1" t="s">
        <v>11</v>
      </c>
      <c r="G231" s="1" t="s">
        <v>12</v>
      </c>
      <c r="H231" s="1" t="s">
        <v>140</v>
      </c>
      <c r="I231" s="1"/>
      <c r="J231" s="36">
        <f>J232</f>
        <v>4730.1</v>
      </c>
      <c r="K231" s="44"/>
      <c r="L231" s="45"/>
      <c r="M231" s="45"/>
      <c r="N231" s="45"/>
      <c r="O231" s="36">
        <f>O232</f>
        <v>4730.1</v>
      </c>
    </row>
    <row r="232" spans="1:15" ht="24" customHeight="1">
      <c r="A232" s="23"/>
      <c r="B232" s="58" t="s">
        <v>78</v>
      </c>
      <c r="C232" s="59"/>
      <c r="D232" s="60"/>
      <c r="E232" s="1"/>
      <c r="F232" s="2" t="s">
        <v>11</v>
      </c>
      <c r="G232" s="2" t="s">
        <v>12</v>
      </c>
      <c r="H232" s="2" t="s">
        <v>141</v>
      </c>
      <c r="I232" s="2"/>
      <c r="J232" s="8">
        <f>J233</f>
        <v>4730.1</v>
      </c>
      <c r="K232" s="8">
        <f>K233</f>
        <v>0</v>
      </c>
      <c r="L232" s="8">
        <f>L233</f>
        <v>0</v>
      </c>
      <c r="M232" s="8">
        <f>M233</f>
        <v>0</v>
      </c>
      <c r="N232" s="8">
        <f>N233</f>
        <v>0</v>
      </c>
      <c r="O232" s="8">
        <f>O233</f>
        <v>4730.1</v>
      </c>
    </row>
    <row r="233" spans="1:15" ht="57.75" customHeight="1">
      <c r="A233" s="23"/>
      <c r="B233" s="58" t="s">
        <v>212</v>
      </c>
      <c r="C233" s="59"/>
      <c r="D233" s="60"/>
      <c r="E233" s="33"/>
      <c r="F233" s="2" t="s">
        <v>11</v>
      </c>
      <c r="G233" s="2" t="s">
        <v>12</v>
      </c>
      <c r="H233" s="2" t="s">
        <v>152</v>
      </c>
      <c r="I233" s="2"/>
      <c r="J233" s="8">
        <f>J234</f>
        <v>4730.1</v>
      </c>
      <c r="K233" s="37"/>
      <c r="O233" s="8">
        <f>O234</f>
        <v>4730.1</v>
      </c>
    </row>
    <row r="234" spans="1:15" ht="23.25" customHeight="1">
      <c r="A234" s="23"/>
      <c r="B234" s="58" t="s">
        <v>99</v>
      </c>
      <c r="C234" s="59"/>
      <c r="D234" s="60"/>
      <c r="E234" s="1"/>
      <c r="F234" s="2" t="s">
        <v>11</v>
      </c>
      <c r="G234" s="2" t="s">
        <v>12</v>
      </c>
      <c r="H234" s="2" t="s">
        <v>152</v>
      </c>
      <c r="I234" s="2" t="s">
        <v>100</v>
      </c>
      <c r="J234" s="8">
        <v>4730.1</v>
      </c>
      <c r="K234" s="37"/>
      <c r="O234" s="8">
        <v>4730.1</v>
      </c>
    </row>
    <row r="235" spans="1:15" ht="11.25">
      <c r="A235" s="23"/>
      <c r="B235" s="24" t="s">
        <v>223</v>
      </c>
      <c r="C235" s="9"/>
      <c r="D235" s="10"/>
      <c r="E235" s="1"/>
      <c r="F235" s="1" t="s">
        <v>11</v>
      </c>
      <c r="G235" s="1" t="s">
        <v>15</v>
      </c>
      <c r="H235" s="1"/>
      <c r="I235" s="1"/>
      <c r="J235" s="36">
        <f>J236</f>
        <v>18749.100000000002</v>
      </c>
      <c r="K235" s="36">
        <f>K236+K245</f>
        <v>0</v>
      </c>
      <c r="L235" s="36">
        <f>L236+L245</f>
        <v>0</v>
      </c>
      <c r="M235" s="36">
        <f>M236+M245</f>
        <v>0</v>
      </c>
      <c r="N235" s="36">
        <f>N236+N245</f>
        <v>0</v>
      </c>
      <c r="O235" s="36">
        <f>O236+O245</f>
        <v>15172</v>
      </c>
    </row>
    <row r="236" spans="1:15" ht="35.25" customHeight="1">
      <c r="A236" s="23"/>
      <c r="B236" s="58" t="s">
        <v>66</v>
      </c>
      <c r="C236" s="59"/>
      <c r="D236" s="60"/>
      <c r="E236" s="21"/>
      <c r="F236" s="2" t="s">
        <v>11</v>
      </c>
      <c r="G236" s="2" t="s">
        <v>15</v>
      </c>
      <c r="H236" s="2" t="s">
        <v>189</v>
      </c>
      <c r="I236" s="2"/>
      <c r="J236" s="8">
        <f>J237+J238+J239+J240+J241+J242+J243+J244+J246+J247+J249+J248+J250+J251+J252+J253</f>
        <v>18749.100000000002</v>
      </c>
      <c r="K236" s="8">
        <f>K237+K238+K239+K240+K241+K242+K243+K244</f>
        <v>0</v>
      </c>
      <c r="L236" s="8">
        <f>L237+L238+L239+L240+L241+L242+L243+L244</f>
        <v>0</v>
      </c>
      <c r="M236" s="8">
        <f>M237+M238+M239+M240+M241+M242+M243+M244</f>
        <v>0</v>
      </c>
      <c r="N236" s="8">
        <f>N237+N238+N239+N240+N241+N242+N243+N244</f>
        <v>0</v>
      </c>
      <c r="O236" s="8">
        <f>O237+O238+O239+O240+O241+O242+O243+O244</f>
        <v>8212.7</v>
      </c>
    </row>
    <row r="237" spans="1:15" ht="34.5" customHeight="1">
      <c r="A237" s="23"/>
      <c r="B237" s="58" t="s">
        <v>67</v>
      </c>
      <c r="C237" s="59"/>
      <c r="D237" s="60"/>
      <c r="E237" s="1"/>
      <c r="F237" s="2" t="s">
        <v>11</v>
      </c>
      <c r="G237" s="2" t="s">
        <v>15</v>
      </c>
      <c r="H237" s="2" t="s">
        <v>190</v>
      </c>
      <c r="I237" s="2" t="s">
        <v>100</v>
      </c>
      <c r="J237" s="8">
        <v>266</v>
      </c>
      <c r="K237" s="37"/>
      <c r="O237" s="8">
        <v>150.1</v>
      </c>
    </row>
    <row r="238" spans="1:15" ht="36" customHeight="1">
      <c r="A238" s="23"/>
      <c r="B238" s="58" t="s">
        <v>242</v>
      </c>
      <c r="C238" s="59"/>
      <c r="D238" s="60"/>
      <c r="E238" s="1"/>
      <c r="F238" s="2" t="s">
        <v>11</v>
      </c>
      <c r="G238" s="2" t="s">
        <v>15</v>
      </c>
      <c r="H238" s="2" t="s">
        <v>246</v>
      </c>
      <c r="I238" s="2" t="s">
        <v>100</v>
      </c>
      <c r="J238" s="8">
        <v>383.8</v>
      </c>
      <c r="K238" s="37"/>
      <c r="O238" s="8">
        <v>200</v>
      </c>
    </row>
    <row r="239" spans="1:15" ht="35.25" customHeight="1">
      <c r="A239" s="23"/>
      <c r="B239" s="58" t="s">
        <v>243</v>
      </c>
      <c r="C239" s="59"/>
      <c r="D239" s="60"/>
      <c r="E239" s="1"/>
      <c r="F239" s="2" t="s">
        <v>11</v>
      </c>
      <c r="G239" s="2" t="s">
        <v>15</v>
      </c>
      <c r="H239" s="2" t="s">
        <v>247</v>
      </c>
      <c r="I239" s="2" t="s">
        <v>100</v>
      </c>
      <c r="J239" s="8">
        <v>95.9</v>
      </c>
      <c r="K239" s="37"/>
      <c r="O239" s="8">
        <v>80</v>
      </c>
    </row>
    <row r="240" spans="1:15" ht="37.5" customHeight="1">
      <c r="A240" s="23"/>
      <c r="B240" s="58" t="s">
        <v>240</v>
      </c>
      <c r="C240" s="59"/>
      <c r="D240" s="60"/>
      <c r="E240" s="1"/>
      <c r="F240" s="2" t="s">
        <v>11</v>
      </c>
      <c r="G240" s="2" t="s">
        <v>15</v>
      </c>
      <c r="H240" s="2" t="s">
        <v>244</v>
      </c>
      <c r="I240" s="2" t="s">
        <v>100</v>
      </c>
      <c r="J240" s="8">
        <v>1712.6</v>
      </c>
      <c r="K240" s="37"/>
      <c r="O240" s="8">
        <v>1617.2</v>
      </c>
    </row>
    <row r="241" spans="1:15" ht="36" customHeight="1">
      <c r="A241" s="23"/>
      <c r="B241" s="58" t="s">
        <v>333</v>
      </c>
      <c r="C241" s="59"/>
      <c r="D241" s="60"/>
      <c r="E241" s="1"/>
      <c r="F241" s="2" t="s">
        <v>11</v>
      </c>
      <c r="G241" s="2" t="s">
        <v>15</v>
      </c>
      <c r="H241" s="2" t="s">
        <v>332</v>
      </c>
      <c r="I241" s="2" t="s">
        <v>100</v>
      </c>
      <c r="J241" s="8">
        <v>405</v>
      </c>
      <c r="K241" s="37"/>
      <c r="O241" s="8">
        <v>405</v>
      </c>
    </row>
    <row r="242" spans="1:15" ht="33.75" customHeight="1">
      <c r="A242" s="23"/>
      <c r="B242" s="58" t="s">
        <v>241</v>
      </c>
      <c r="C242" s="59"/>
      <c r="D242" s="60"/>
      <c r="E242" s="1"/>
      <c r="F242" s="2" t="s">
        <v>11</v>
      </c>
      <c r="G242" s="2" t="s">
        <v>15</v>
      </c>
      <c r="H242" s="2" t="s">
        <v>245</v>
      </c>
      <c r="I242" s="2" t="s">
        <v>100</v>
      </c>
      <c r="J242" s="8">
        <v>517.2</v>
      </c>
      <c r="K242" s="37"/>
      <c r="O242" s="8">
        <v>488.4</v>
      </c>
    </row>
    <row r="243" spans="1:15" ht="46.5" customHeight="1">
      <c r="A243" s="23"/>
      <c r="B243" s="58" t="s">
        <v>301</v>
      </c>
      <c r="C243" s="59"/>
      <c r="D243" s="60"/>
      <c r="E243" s="1"/>
      <c r="F243" s="2" t="s">
        <v>11</v>
      </c>
      <c r="G243" s="2" t="s">
        <v>15</v>
      </c>
      <c r="H243" s="2" t="s">
        <v>299</v>
      </c>
      <c r="I243" s="2" t="s">
        <v>100</v>
      </c>
      <c r="J243" s="32">
        <v>7360.7</v>
      </c>
      <c r="K243" s="37"/>
      <c r="O243" s="32">
        <v>3287</v>
      </c>
    </row>
    <row r="244" spans="1:15" ht="46.5" customHeight="1">
      <c r="A244" s="23"/>
      <c r="B244" s="58" t="s">
        <v>302</v>
      </c>
      <c r="C244" s="59"/>
      <c r="D244" s="60"/>
      <c r="E244" s="1"/>
      <c r="F244" s="2" t="s">
        <v>11</v>
      </c>
      <c r="G244" s="2" t="s">
        <v>15</v>
      </c>
      <c r="H244" s="2" t="s">
        <v>300</v>
      </c>
      <c r="I244" s="2" t="s">
        <v>100</v>
      </c>
      <c r="J244" s="32">
        <v>2221.5</v>
      </c>
      <c r="K244" s="37"/>
      <c r="O244" s="32">
        <v>1985</v>
      </c>
    </row>
    <row r="245" spans="1:15" ht="36" customHeight="1">
      <c r="A245" s="23"/>
      <c r="B245" s="61" t="s">
        <v>227</v>
      </c>
      <c r="C245" s="62"/>
      <c r="D245" s="63"/>
      <c r="E245" s="1"/>
      <c r="F245" s="1" t="s">
        <v>11</v>
      </c>
      <c r="G245" s="1" t="s">
        <v>15</v>
      </c>
      <c r="H245" s="1" t="s">
        <v>191</v>
      </c>
      <c r="I245" s="1"/>
      <c r="J245" s="36">
        <f aca="true" t="shared" si="35" ref="J245:O245">J246+J249+J250+J247+J248+J251+J253+J252</f>
        <v>5786.4</v>
      </c>
      <c r="K245" s="36">
        <f t="shared" si="35"/>
        <v>0</v>
      </c>
      <c r="L245" s="36">
        <f t="shared" si="35"/>
        <v>0</v>
      </c>
      <c r="M245" s="36">
        <f t="shared" si="35"/>
        <v>0</v>
      </c>
      <c r="N245" s="36">
        <f t="shared" si="35"/>
        <v>0</v>
      </c>
      <c r="O245" s="36">
        <f t="shared" si="35"/>
        <v>6959.3</v>
      </c>
    </row>
    <row r="246" spans="1:15" ht="34.5" customHeight="1">
      <c r="A246" s="23"/>
      <c r="B246" s="58" t="s">
        <v>227</v>
      </c>
      <c r="C246" s="59"/>
      <c r="D246" s="60"/>
      <c r="E246" s="1"/>
      <c r="F246" s="2" t="s">
        <v>11</v>
      </c>
      <c r="G246" s="2" t="s">
        <v>15</v>
      </c>
      <c r="H246" s="2" t="s">
        <v>191</v>
      </c>
      <c r="I246" s="2" t="s">
        <v>100</v>
      </c>
      <c r="J246" s="8">
        <v>108.7</v>
      </c>
      <c r="K246" s="37"/>
      <c r="O246" s="8">
        <v>107.1</v>
      </c>
    </row>
    <row r="247" spans="1:15" ht="36" customHeight="1">
      <c r="A247" s="23"/>
      <c r="B247" s="58" t="s">
        <v>250</v>
      </c>
      <c r="C247" s="59"/>
      <c r="D247" s="60"/>
      <c r="E247" s="1"/>
      <c r="F247" s="2" t="s">
        <v>11</v>
      </c>
      <c r="G247" s="2" t="s">
        <v>15</v>
      </c>
      <c r="H247" s="2" t="s">
        <v>253</v>
      </c>
      <c r="I247" s="2" t="s">
        <v>100</v>
      </c>
      <c r="J247" s="4">
        <v>100.5</v>
      </c>
      <c r="K247" s="37"/>
      <c r="O247" s="4">
        <v>85.5</v>
      </c>
    </row>
    <row r="248" spans="1:15" ht="36" customHeight="1">
      <c r="A248" s="23"/>
      <c r="B248" s="58" t="s">
        <v>264</v>
      </c>
      <c r="C248" s="59"/>
      <c r="D248" s="60"/>
      <c r="E248" s="1"/>
      <c r="F248" s="2" t="s">
        <v>11</v>
      </c>
      <c r="G248" s="2" t="s">
        <v>15</v>
      </c>
      <c r="H248" s="2" t="s">
        <v>254</v>
      </c>
      <c r="I248" s="2" t="s">
        <v>100</v>
      </c>
      <c r="J248" s="4">
        <v>2</v>
      </c>
      <c r="K248" s="37"/>
      <c r="O248" s="4">
        <v>2</v>
      </c>
    </row>
    <row r="249" spans="1:15" ht="36" customHeight="1">
      <c r="A249" s="23"/>
      <c r="B249" s="58" t="s">
        <v>248</v>
      </c>
      <c r="C249" s="59"/>
      <c r="D249" s="60"/>
      <c r="E249" s="1"/>
      <c r="F249" s="2" t="s">
        <v>11</v>
      </c>
      <c r="G249" s="2" t="s">
        <v>15</v>
      </c>
      <c r="H249" s="2" t="s">
        <v>251</v>
      </c>
      <c r="I249" s="2" t="s">
        <v>100</v>
      </c>
      <c r="J249" s="4">
        <v>281.7</v>
      </c>
      <c r="K249" s="37"/>
      <c r="O249" s="4">
        <v>281.7</v>
      </c>
    </row>
    <row r="250" spans="1:15" ht="36" customHeight="1">
      <c r="A250" s="23"/>
      <c r="B250" s="58" t="s">
        <v>249</v>
      </c>
      <c r="C250" s="59"/>
      <c r="D250" s="60"/>
      <c r="E250" s="1"/>
      <c r="F250" s="2" t="s">
        <v>11</v>
      </c>
      <c r="G250" s="2" t="s">
        <v>15</v>
      </c>
      <c r="H250" s="2" t="s">
        <v>252</v>
      </c>
      <c r="I250" s="2" t="s">
        <v>100</v>
      </c>
      <c r="J250" s="4">
        <v>85</v>
      </c>
      <c r="K250" s="37"/>
      <c r="O250" s="4">
        <v>85</v>
      </c>
    </row>
    <row r="251" spans="1:15" ht="45" customHeight="1">
      <c r="A251" s="23"/>
      <c r="B251" s="58" t="s">
        <v>303</v>
      </c>
      <c r="C251" s="59"/>
      <c r="D251" s="60"/>
      <c r="E251" s="1"/>
      <c r="F251" s="2" t="s">
        <v>11</v>
      </c>
      <c r="G251" s="2" t="s">
        <v>15</v>
      </c>
      <c r="H251" s="2" t="s">
        <v>313</v>
      </c>
      <c r="I251" s="2" t="s">
        <v>100</v>
      </c>
      <c r="J251" s="4">
        <v>984.3</v>
      </c>
      <c r="K251" s="37"/>
      <c r="O251" s="4">
        <v>984.3</v>
      </c>
    </row>
    <row r="252" spans="1:15" ht="35.25" customHeight="1">
      <c r="A252" s="23"/>
      <c r="B252" s="58" t="s">
        <v>334</v>
      </c>
      <c r="C252" s="59"/>
      <c r="D252" s="60"/>
      <c r="E252" s="1"/>
      <c r="F252" s="2" t="s">
        <v>11</v>
      </c>
      <c r="G252" s="2" t="s">
        <v>15</v>
      </c>
      <c r="H252" s="2" t="s">
        <v>315</v>
      </c>
      <c r="I252" s="2" t="s">
        <v>100</v>
      </c>
      <c r="J252" s="4">
        <v>3927</v>
      </c>
      <c r="K252" s="37"/>
      <c r="O252" s="4">
        <v>5116.5</v>
      </c>
    </row>
    <row r="253" spans="1:15" ht="47.25" customHeight="1">
      <c r="A253" s="23"/>
      <c r="B253" s="58" t="s">
        <v>304</v>
      </c>
      <c r="C253" s="59"/>
      <c r="D253" s="60"/>
      <c r="E253" s="1"/>
      <c r="F253" s="2" t="s">
        <v>11</v>
      </c>
      <c r="G253" s="2" t="s">
        <v>15</v>
      </c>
      <c r="H253" s="2" t="s">
        <v>314</v>
      </c>
      <c r="I253" s="2" t="s">
        <v>100</v>
      </c>
      <c r="J253" s="4">
        <v>297.2</v>
      </c>
      <c r="K253" s="37"/>
      <c r="O253" s="4">
        <v>297.2</v>
      </c>
    </row>
    <row r="254" spans="1:15" ht="11.25">
      <c r="A254" s="23"/>
      <c r="B254" s="61" t="s">
        <v>228</v>
      </c>
      <c r="C254" s="62"/>
      <c r="D254" s="63"/>
      <c r="E254" s="1"/>
      <c r="F254" s="1" t="s">
        <v>11</v>
      </c>
      <c r="G254" s="1" t="s">
        <v>11</v>
      </c>
      <c r="H254" s="1"/>
      <c r="I254" s="1"/>
      <c r="J254" s="36">
        <f aca="true" t="shared" si="36" ref="J254:O254">J255</f>
        <v>1001.9</v>
      </c>
      <c r="K254" s="36">
        <f t="shared" si="36"/>
        <v>0</v>
      </c>
      <c r="L254" s="36">
        <f t="shared" si="36"/>
        <v>0</v>
      </c>
      <c r="M254" s="36">
        <f t="shared" si="36"/>
        <v>0</v>
      </c>
      <c r="N254" s="36">
        <f t="shared" si="36"/>
        <v>0</v>
      </c>
      <c r="O254" s="36">
        <f t="shared" si="36"/>
        <v>1001.9</v>
      </c>
    </row>
    <row r="255" spans="1:15" ht="35.25" customHeight="1">
      <c r="A255" s="23"/>
      <c r="B255" s="58" t="s">
        <v>339</v>
      </c>
      <c r="C255" s="59"/>
      <c r="D255" s="60"/>
      <c r="E255" s="1"/>
      <c r="F255" s="2" t="s">
        <v>11</v>
      </c>
      <c r="G255" s="2" t="s">
        <v>11</v>
      </c>
      <c r="H255" s="2" t="s">
        <v>132</v>
      </c>
      <c r="I255" s="1"/>
      <c r="J255" s="8">
        <f>J256</f>
        <v>1001.9</v>
      </c>
      <c r="K255" s="37"/>
      <c r="O255" s="8">
        <f>O256</f>
        <v>1001.9</v>
      </c>
    </row>
    <row r="256" spans="1:15" ht="35.25" customHeight="1">
      <c r="A256" s="23"/>
      <c r="B256" s="58" t="s">
        <v>108</v>
      </c>
      <c r="C256" s="59"/>
      <c r="D256" s="60"/>
      <c r="E256" s="1"/>
      <c r="F256" s="2" t="s">
        <v>11</v>
      </c>
      <c r="G256" s="2" t="s">
        <v>11</v>
      </c>
      <c r="H256" s="2" t="s">
        <v>185</v>
      </c>
      <c r="I256" s="1"/>
      <c r="J256" s="8">
        <f>J257</f>
        <v>1001.9</v>
      </c>
      <c r="K256" s="8">
        <f>K257</f>
        <v>0</v>
      </c>
      <c r="L256" s="8">
        <f>L257</f>
        <v>0</v>
      </c>
      <c r="M256" s="8">
        <f>M257</f>
        <v>0</v>
      </c>
      <c r="N256" s="8">
        <f>N257</f>
        <v>0</v>
      </c>
      <c r="O256" s="8">
        <f>O257</f>
        <v>1001.9</v>
      </c>
    </row>
    <row r="257" spans="1:15" ht="36" customHeight="1">
      <c r="A257" s="23"/>
      <c r="B257" s="66" t="s">
        <v>265</v>
      </c>
      <c r="C257" s="67"/>
      <c r="D257" s="68"/>
      <c r="E257" s="1"/>
      <c r="F257" s="2" t="s">
        <v>11</v>
      </c>
      <c r="G257" s="2" t="s">
        <v>11</v>
      </c>
      <c r="H257" s="2" t="s">
        <v>217</v>
      </c>
      <c r="I257" s="2" t="s">
        <v>100</v>
      </c>
      <c r="J257" s="8">
        <v>1001.9</v>
      </c>
      <c r="K257" s="37"/>
      <c r="O257" s="8">
        <v>1001.9</v>
      </c>
    </row>
    <row r="258" spans="1:15" ht="11.25">
      <c r="A258" s="23"/>
      <c r="B258" s="61" t="s">
        <v>44</v>
      </c>
      <c r="C258" s="62"/>
      <c r="D258" s="63"/>
      <c r="E258" s="1"/>
      <c r="F258" s="1" t="s">
        <v>11</v>
      </c>
      <c r="G258" s="1" t="s">
        <v>8</v>
      </c>
      <c r="H258" s="2"/>
      <c r="I258" s="2"/>
      <c r="J258" s="36">
        <f aca="true" t="shared" si="37" ref="J258:O258">J259</f>
        <v>17799.8</v>
      </c>
      <c r="K258" s="36">
        <f t="shared" si="37"/>
        <v>0</v>
      </c>
      <c r="L258" s="36">
        <f t="shared" si="37"/>
        <v>0</v>
      </c>
      <c r="M258" s="36">
        <f t="shared" si="37"/>
        <v>0</v>
      </c>
      <c r="N258" s="36">
        <f t="shared" si="37"/>
        <v>0</v>
      </c>
      <c r="O258" s="36">
        <f t="shared" si="37"/>
        <v>14611.799999999997</v>
      </c>
    </row>
    <row r="259" spans="1:15" ht="36" customHeight="1">
      <c r="A259" s="23"/>
      <c r="B259" s="58" t="s">
        <v>339</v>
      </c>
      <c r="C259" s="59"/>
      <c r="D259" s="60"/>
      <c r="E259" s="1"/>
      <c r="F259" s="2" t="s">
        <v>11</v>
      </c>
      <c r="G259" s="2" t="s">
        <v>8</v>
      </c>
      <c r="H259" s="2" t="s">
        <v>132</v>
      </c>
      <c r="I259" s="2"/>
      <c r="J259" s="8">
        <f aca="true" t="shared" si="38" ref="J259:O259">J262+J260</f>
        <v>17799.8</v>
      </c>
      <c r="K259" s="8">
        <f t="shared" si="38"/>
        <v>0</v>
      </c>
      <c r="L259" s="8">
        <f t="shared" si="38"/>
        <v>0</v>
      </c>
      <c r="M259" s="8">
        <f t="shared" si="38"/>
        <v>0</v>
      </c>
      <c r="N259" s="8">
        <f t="shared" si="38"/>
        <v>0</v>
      </c>
      <c r="O259" s="8">
        <f t="shared" si="38"/>
        <v>14611.799999999997</v>
      </c>
    </row>
    <row r="260" spans="1:15" ht="59.25" customHeight="1">
      <c r="A260" s="23"/>
      <c r="B260" s="58" t="s">
        <v>324</v>
      </c>
      <c r="C260" s="59"/>
      <c r="D260" s="60"/>
      <c r="E260" s="1"/>
      <c r="F260" s="2" t="s">
        <v>11</v>
      </c>
      <c r="G260" s="2" t="s">
        <v>8</v>
      </c>
      <c r="H260" s="2" t="s">
        <v>325</v>
      </c>
      <c r="I260" s="2"/>
      <c r="J260" s="8">
        <f>J261</f>
        <v>0</v>
      </c>
      <c r="K260" s="37"/>
      <c r="O260" s="8">
        <f>O261</f>
        <v>0</v>
      </c>
    </row>
    <row r="261" spans="1:15" ht="25.5" customHeight="1">
      <c r="A261" s="23"/>
      <c r="B261" s="58" t="s">
        <v>99</v>
      </c>
      <c r="C261" s="59"/>
      <c r="D261" s="60"/>
      <c r="E261" s="1"/>
      <c r="F261" s="2" t="s">
        <v>11</v>
      </c>
      <c r="G261" s="2" t="s">
        <v>8</v>
      </c>
      <c r="H261" s="2" t="s">
        <v>325</v>
      </c>
      <c r="I261" s="2" t="s">
        <v>112</v>
      </c>
      <c r="J261" s="8">
        <v>0</v>
      </c>
      <c r="K261" s="37"/>
      <c r="O261" s="8">
        <v>0</v>
      </c>
    </row>
    <row r="262" spans="1:15" ht="34.5" customHeight="1">
      <c r="A262" s="23"/>
      <c r="B262" s="61" t="s">
        <v>266</v>
      </c>
      <c r="C262" s="62"/>
      <c r="D262" s="63"/>
      <c r="E262" s="1"/>
      <c r="F262" s="1" t="s">
        <v>11</v>
      </c>
      <c r="G262" s="1" t="s">
        <v>8</v>
      </c>
      <c r="H262" s="1" t="s">
        <v>192</v>
      </c>
      <c r="I262" s="1"/>
      <c r="J262" s="36">
        <f aca="true" t="shared" si="39" ref="J262:O262">J263+J267+J272+J276+J283</f>
        <v>17799.8</v>
      </c>
      <c r="K262" s="36">
        <f t="shared" si="39"/>
        <v>0</v>
      </c>
      <c r="L262" s="36">
        <f t="shared" si="39"/>
        <v>0</v>
      </c>
      <c r="M262" s="36">
        <f t="shared" si="39"/>
        <v>0</v>
      </c>
      <c r="N262" s="36">
        <f t="shared" si="39"/>
        <v>0</v>
      </c>
      <c r="O262" s="36">
        <f t="shared" si="39"/>
        <v>14611.799999999997</v>
      </c>
    </row>
    <row r="263" spans="1:15" ht="25.5" customHeight="1">
      <c r="A263" s="23"/>
      <c r="B263" s="61" t="s">
        <v>68</v>
      </c>
      <c r="C263" s="62"/>
      <c r="D263" s="63"/>
      <c r="E263" s="1"/>
      <c r="F263" s="1" t="s">
        <v>11</v>
      </c>
      <c r="G263" s="1" t="s">
        <v>8</v>
      </c>
      <c r="H263" s="1" t="s">
        <v>193</v>
      </c>
      <c r="I263" s="1"/>
      <c r="J263" s="36">
        <f aca="true" t="shared" si="40" ref="J263:O263">J264+J265+J266</f>
        <v>3076.2</v>
      </c>
      <c r="K263" s="36">
        <f t="shared" si="40"/>
        <v>0</v>
      </c>
      <c r="L263" s="36">
        <f t="shared" si="40"/>
        <v>0</v>
      </c>
      <c r="M263" s="36">
        <f t="shared" si="40"/>
        <v>0</v>
      </c>
      <c r="N263" s="36">
        <f t="shared" si="40"/>
        <v>0</v>
      </c>
      <c r="O263" s="36">
        <f t="shared" si="40"/>
        <v>3076.2</v>
      </c>
    </row>
    <row r="264" spans="1:15" ht="58.5" customHeight="1">
      <c r="A264" s="23"/>
      <c r="B264" s="58" t="s">
        <v>88</v>
      </c>
      <c r="C264" s="59"/>
      <c r="D264" s="60"/>
      <c r="E264" s="1"/>
      <c r="F264" s="2" t="s">
        <v>11</v>
      </c>
      <c r="G264" s="2" t="s">
        <v>8</v>
      </c>
      <c r="H264" s="2" t="s">
        <v>193</v>
      </c>
      <c r="I264" s="2" t="s">
        <v>89</v>
      </c>
      <c r="J264" s="8">
        <v>2876.2</v>
      </c>
      <c r="K264" s="37"/>
      <c r="O264" s="8">
        <v>2876.2</v>
      </c>
    </row>
    <row r="265" spans="1:15" ht="24" customHeight="1">
      <c r="A265" s="23"/>
      <c r="B265" s="58" t="s">
        <v>216</v>
      </c>
      <c r="C265" s="59"/>
      <c r="D265" s="60"/>
      <c r="E265" s="1"/>
      <c r="F265" s="2" t="s">
        <v>11</v>
      </c>
      <c r="G265" s="2" t="s">
        <v>8</v>
      </c>
      <c r="H265" s="2" t="s">
        <v>193</v>
      </c>
      <c r="I265" s="2" t="s">
        <v>91</v>
      </c>
      <c r="J265" s="8">
        <v>164.6</v>
      </c>
      <c r="K265" s="37"/>
      <c r="O265" s="8">
        <v>164.6</v>
      </c>
    </row>
    <row r="266" spans="1:15" ht="11.25">
      <c r="A266" s="23"/>
      <c r="B266" s="58" t="s">
        <v>93</v>
      </c>
      <c r="C266" s="59"/>
      <c r="D266" s="60"/>
      <c r="E266" s="1"/>
      <c r="F266" s="2" t="s">
        <v>11</v>
      </c>
      <c r="G266" s="2" t="s">
        <v>8</v>
      </c>
      <c r="H266" s="2" t="s">
        <v>193</v>
      </c>
      <c r="I266" s="2" t="s">
        <v>94</v>
      </c>
      <c r="J266" s="8">
        <v>35.4</v>
      </c>
      <c r="K266" s="37"/>
      <c r="O266" s="8">
        <v>35.4</v>
      </c>
    </row>
    <row r="267" spans="1:15" ht="11.25">
      <c r="A267" s="23"/>
      <c r="B267" s="61" t="s">
        <v>70</v>
      </c>
      <c r="C267" s="62"/>
      <c r="D267" s="63"/>
      <c r="E267" s="1"/>
      <c r="F267" s="1" t="s">
        <v>11</v>
      </c>
      <c r="G267" s="1" t="s">
        <v>8</v>
      </c>
      <c r="H267" s="1" t="s">
        <v>194</v>
      </c>
      <c r="I267" s="1"/>
      <c r="J267" s="36">
        <f aca="true" t="shared" si="41" ref="J267:O267">J268+J269+J270+J271</f>
        <v>1610.4999999999998</v>
      </c>
      <c r="K267" s="36">
        <f t="shared" si="41"/>
        <v>0</v>
      </c>
      <c r="L267" s="36">
        <f t="shared" si="41"/>
        <v>0</v>
      </c>
      <c r="M267" s="36">
        <f t="shared" si="41"/>
        <v>0</v>
      </c>
      <c r="N267" s="36">
        <f t="shared" si="41"/>
        <v>0</v>
      </c>
      <c r="O267" s="36">
        <f t="shared" si="41"/>
        <v>1473.3999999999999</v>
      </c>
    </row>
    <row r="268" spans="1:15" ht="60" customHeight="1">
      <c r="A268" s="23"/>
      <c r="B268" s="58" t="s">
        <v>88</v>
      </c>
      <c r="C268" s="59"/>
      <c r="D268" s="60"/>
      <c r="E268" s="1"/>
      <c r="F268" s="2" t="s">
        <v>11</v>
      </c>
      <c r="G268" s="2" t="s">
        <v>8</v>
      </c>
      <c r="H268" s="2" t="s">
        <v>194</v>
      </c>
      <c r="I268" s="2" t="s">
        <v>89</v>
      </c>
      <c r="J268" s="8">
        <v>1341.8</v>
      </c>
      <c r="K268" s="37"/>
      <c r="O268" s="8">
        <v>1217.5</v>
      </c>
    </row>
    <row r="269" spans="1:15" ht="11.25" customHeight="1">
      <c r="A269" s="23"/>
      <c r="B269" s="58" t="s">
        <v>305</v>
      </c>
      <c r="C269" s="59"/>
      <c r="D269" s="60"/>
      <c r="E269" s="1"/>
      <c r="F269" s="2" t="s">
        <v>11</v>
      </c>
      <c r="G269" s="2" t="s">
        <v>8</v>
      </c>
      <c r="H269" s="2" t="s">
        <v>306</v>
      </c>
      <c r="I269" s="2" t="s">
        <v>89</v>
      </c>
      <c r="J269" s="8">
        <v>189.6</v>
      </c>
      <c r="K269" s="37"/>
      <c r="O269" s="8">
        <v>189.6</v>
      </c>
    </row>
    <row r="270" spans="1:15" ht="24" customHeight="1">
      <c r="A270" s="23"/>
      <c r="B270" s="58" t="s">
        <v>216</v>
      </c>
      <c r="C270" s="59"/>
      <c r="D270" s="60"/>
      <c r="E270" s="1"/>
      <c r="F270" s="2" t="s">
        <v>11</v>
      </c>
      <c r="G270" s="2" t="s">
        <v>8</v>
      </c>
      <c r="H270" s="2" t="s">
        <v>194</v>
      </c>
      <c r="I270" s="2" t="s">
        <v>91</v>
      </c>
      <c r="J270" s="8">
        <v>77.5</v>
      </c>
      <c r="K270" s="37"/>
      <c r="O270" s="8">
        <v>65.7</v>
      </c>
    </row>
    <row r="271" spans="1:15" ht="11.25">
      <c r="A271" s="23"/>
      <c r="B271" s="58" t="s">
        <v>93</v>
      </c>
      <c r="C271" s="59"/>
      <c r="D271" s="60"/>
      <c r="E271" s="1"/>
      <c r="F271" s="2" t="s">
        <v>11</v>
      </c>
      <c r="G271" s="2" t="s">
        <v>8</v>
      </c>
      <c r="H271" s="2" t="s">
        <v>194</v>
      </c>
      <c r="I271" s="2" t="s">
        <v>94</v>
      </c>
      <c r="J271" s="8">
        <v>1.6</v>
      </c>
      <c r="K271" s="37"/>
      <c r="O271" s="8">
        <v>0.6</v>
      </c>
    </row>
    <row r="272" spans="1:15" ht="24" customHeight="1">
      <c r="A272" s="23"/>
      <c r="B272" s="61" t="s">
        <v>69</v>
      </c>
      <c r="C272" s="62"/>
      <c r="D272" s="63"/>
      <c r="E272" s="1"/>
      <c r="F272" s="1" t="s">
        <v>11</v>
      </c>
      <c r="G272" s="1" t="s">
        <v>8</v>
      </c>
      <c r="H272" s="1" t="s">
        <v>195</v>
      </c>
      <c r="I272" s="1"/>
      <c r="J272" s="36">
        <f>J273+J274+J275</f>
        <v>11554.300000000001</v>
      </c>
      <c r="K272" s="44"/>
      <c r="L272" s="45"/>
      <c r="M272" s="45"/>
      <c r="N272" s="45"/>
      <c r="O272" s="36">
        <f>O273+O274+O275</f>
        <v>8457.8</v>
      </c>
    </row>
    <row r="273" spans="1:15" ht="58.5" customHeight="1">
      <c r="A273" s="23"/>
      <c r="B273" s="58" t="s">
        <v>88</v>
      </c>
      <c r="C273" s="59"/>
      <c r="D273" s="60"/>
      <c r="E273" s="1"/>
      <c r="F273" s="2" t="s">
        <v>11</v>
      </c>
      <c r="G273" s="2" t="s">
        <v>8</v>
      </c>
      <c r="H273" s="2" t="s">
        <v>195</v>
      </c>
      <c r="I273" s="2" t="s">
        <v>89</v>
      </c>
      <c r="J273" s="8">
        <v>10899.6</v>
      </c>
      <c r="K273" s="37"/>
      <c r="O273" s="8">
        <v>8219.4</v>
      </c>
    </row>
    <row r="274" spans="1:15" ht="24" customHeight="1">
      <c r="A274" s="23"/>
      <c r="B274" s="58" t="s">
        <v>216</v>
      </c>
      <c r="C274" s="59"/>
      <c r="D274" s="60"/>
      <c r="E274" s="1"/>
      <c r="F274" s="2" t="s">
        <v>11</v>
      </c>
      <c r="G274" s="2" t="s">
        <v>8</v>
      </c>
      <c r="H274" s="2" t="s">
        <v>195</v>
      </c>
      <c r="I274" s="2" t="s">
        <v>91</v>
      </c>
      <c r="J274" s="8">
        <v>650.1</v>
      </c>
      <c r="K274" s="37"/>
      <c r="O274" s="8">
        <v>233.8</v>
      </c>
    </row>
    <row r="275" spans="1:15" ht="11.25">
      <c r="A275" s="23"/>
      <c r="B275" s="58" t="s">
        <v>93</v>
      </c>
      <c r="C275" s="59"/>
      <c r="D275" s="60"/>
      <c r="E275" s="1"/>
      <c r="F275" s="2" t="s">
        <v>11</v>
      </c>
      <c r="G275" s="2" t="s">
        <v>8</v>
      </c>
      <c r="H275" s="2" t="s">
        <v>195</v>
      </c>
      <c r="I275" s="2" t="s">
        <v>94</v>
      </c>
      <c r="J275" s="8">
        <v>4.6</v>
      </c>
      <c r="K275" s="37"/>
      <c r="O275" s="8">
        <v>4.6</v>
      </c>
    </row>
    <row r="276" spans="1:15" ht="33.75" customHeight="1">
      <c r="A276" s="23"/>
      <c r="B276" s="74" t="s">
        <v>63</v>
      </c>
      <c r="C276" s="75"/>
      <c r="D276" s="76"/>
      <c r="E276" s="1"/>
      <c r="F276" s="1" t="s">
        <v>11</v>
      </c>
      <c r="G276" s="1" t="s">
        <v>8</v>
      </c>
      <c r="H276" s="1" t="s">
        <v>196</v>
      </c>
      <c r="I276" s="1"/>
      <c r="J276" s="36">
        <f>J279+J281+J277</f>
        <v>1391.8000000000002</v>
      </c>
      <c r="K276" s="44"/>
      <c r="L276" s="45"/>
      <c r="M276" s="45"/>
      <c r="N276" s="45"/>
      <c r="O276" s="36">
        <f>O279+O281+O277</f>
        <v>1437.4</v>
      </c>
    </row>
    <row r="277" spans="1:15" ht="46.5" customHeight="1">
      <c r="A277" s="23"/>
      <c r="B277" s="66" t="s">
        <v>219</v>
      </c>
      <c r="C277" s="67"/>
      <c r="D277" s="68"/>
      <c r="E277" s="30"/>
      <c r="F277" s="2" t="s">
        <v>11</v>
      </c>
      <c r="G277" s="2" t="s">
        <v>8</v>
      </c>
      <c r="H277" s="31" t="s">
        <v>220</v>
      </c>
      <c r="I277" s="31"/>
      <c r="J277" s="46">
        <f>J278</f>
        <v>247</v>
      </c>
      <c r="K277" s="37"/>
      <c r="O277" s="46">
        <f>O278</f>
        <v>247</v>
      </c>
    </row>
    <row r="278" spans="1:15" ht="25.5" customHeight="1">
      <c r="A278" s="23"/>
      <c r="B278" s="58" t="s">
        <v>90</v>
      </c>
      <c r="C278" s="59"/>
      <c r="D278" s="60"/>
      <c r="E278" s="30"/>
      <c r="F278" s="2" t="s">
        <v>11</v>
      </c>
      <c r="G278" s="2" t="s">
        <v>8</v>
      </c>
      <c r="H278" s="31" t="s">
        <v>220</v>
      </c>
      <c r="I278" s="2" t="s">
        <v>91</v>
      </c>
      <c r="J278" s="46">
        <v>247</v>
      </c>
      <c r="K278" s="37"/>
      <c r="O278" s="46">
        <v>247</v>
      </c>
    </row>
    <row r="279" spans="1:15" ht="45.75" customHeight="1">
      <c r="A279" s="23"/>
      <c r="B279" s="58" t="s">
        <v>35</v>
      </c>
      <c r="C279" s="59"/>
      <c r="D279" s="60"/>
      <c r="E279" s="20"/>
      <c r="F279" s="31" t="s">
        <v>11</v>
      </c>
      <c r="G279" s="31" t="s">
        <v>8</v>
      </c>
      <c r="H279" s="39">
        <v>5350061020</v>
      </c>
      <c r="I279" s="39"/>
      <c r="J279" s="46">
        <f>J280</f>
        <v>566.6</v>
      </c>
      <c r="K279" s="37"/>
      <c r="O279" s="46">
        <f>O280</f>
        <v>589.1</v>
      </c>
    </row>
    <row r="280" spans="1:15" ht="60" customHeight="1">
      <c r="A280" s="23"/>
      <c r="B280" s="58" t="s">
        <v>88</v>
      </c>
      <c r="C280" s="59"/>
      <c r="D280" s="60"/>
      <c r="E280" s="20"/>
      <c r="F280" s="2" t="s">
        <v>11</v>
      </c>
      <c r="G280" s="2" t="s">
        <v>8</v>
      </c>
      <c r="H280" s="39">
        <v>5350061020</v>
      </c>
      <c r="I280" s="32">
        <v>100</v>
      </c>
      <c r="J280" s="46">
        <v>566.6</v>
      </c>
      <c r="K280" s="37"/>
      <c r="O280" s="46">
        <v>589.1</v>
      </c>
    </row>
    <row r="281" spans="1:15" ht="36.75" customHeight="1">
      <c r="A281" s="23"/>
      <c r="B281" s="58" t="s">
        <v>213</v>
      </c>
      <c r="C281" s="59"/>
      <c r="D281" s="60"/>
      <c r="E281" s="21"/>
      <c r="F281" s="2" t="s">
        <v>11</v>
      </c>
      <c r="G281" s="2" t="s">
        <v>8</v>
      </c>
      <c r="H281" s="32">
        <v>5350061030</v>
      </c>
      <c r="I281" s="32"/>
      <c r="J281" s="8">
        <f>J282</f>
        <v>578.2</v>
      </c>
      <c r="K281" s="37"/>
      <c r="O281" s="8">
        <f>O282</f>
        <v>601.3</v>
      </c>
    </row>
    <row r="282" spans="1:15" ht="60" customHeight="1">
      <c r="A282" s="23"/>
      <c r="B282" s="58" t="s">
        <v>88</v>
      </c>
      <c r="C282" s="59"/>
      <c r="D282" s="60"/>
      <c r="E282" s="21"/>
      <c r="F282" s="2" t="s">
        <v>11</v>
      </c>
      <c r="G282" s="2" t="s">
        <v>8</v>
      </c>
      <c r="H282" s="32">
        <v>5350061030</v>
      </c>
      <c r="I282" s="32">
        <v>100</v>
      </c>
      <c r="J282" s="8">
        <v>578.2</v>
      </c>
      <c r="K282" s="37"/>
      <c r="O282" s="8">
        <v>601.3</v>
      </c>
    </row>
    <row r="283" spans="1:15" ht="48" customHeight="1">
      <c r="A283" s="23"/>
      <c r="B283" s="58" t="s">
        <v>308</v>
      </c>
      <c r="C283" s="59"/>
      <c r="D283" s="60"/>
      <c r="E283" s="1"/>
      <c r="F283" s="2" t="s">
        <v>11</v>
      </c>
      <c r="G283" s="2" t="s">
        <v>8</v>
      </c>
      <c r="H283" s="2" t="s">
        <v>263</v>
      </c>
      <c r="I283" s="2"/>
      <c r="J283" s="8">
        <f>J284</f>
        <v>167</v>
      </c>
      <c r="K283" s="37"/>
      <c r="O283" s="8">
        <f>O284</f>
        <v>167</v>
      </c>
    </row>
    <row r="284" spans="1:15" ht="26.25" customHeight="1">
      <c r="A284" s="23"/>
      <c r="B284" s="58" t="s">
        <v>90</v>
      </c>
      <c r="C284" s="59"/>
      <c r="D284" s="60"/>
      <c r="E284" s="1"/>
      <c r="F284" s="2" t="s">
        <v>11</v>
      </c>
      <c r="G284" s="2" t="s">
        <v>8</v>
      </c>
      <c r="H284" s="2" t="s">
        <v>263</v>
      </c>
      <c r="I284" s="2" t="s">
        <v>91</v>
      </c>
      <c r="J284" s="8">
        <v>167</v>
      </c>
      <c r="K284" s="37"/>
      <c r="O284" s="8">
        <v>167</v>
      </c>
    </row>
    <row r="285" spans="1:15" ht="11.25">
      <c r="A285" s="23"/>
      <c r="B285" s="69" t="s">
        <v>7</v>
      </c>
      <c r="C285" s="70"/>
      <c r="D285" s="71"/>
      <c r="E285" s="21"/>
      <c r="F285" s="21">
        <v>10</v>
      </c>
      <c r="G285" s="1" t="s">
        <v>20</v>
      </c>
      <c r="H285" s="21"/>
      <c r="I285" s="21"/>
      <c r="J285" s="36">
        <f>J286</f>
        <v>16483.9</v>
      </c>
      <c r="K285" s="37"/>
      <c r="O285" s="36">
        <f>O286</f>
        <v>16483.9</v>
      </c>
    </row>
    <row r="286" spans="1:15" ht="11.25">
      <c r="A286" s="23"/>
      <c r="B286" s="61" t="s">
        <v>40</v>
      </c>
      <c r="C286" s="62"/>
      <c r="D286" s="63"/>
      <c r="E286" s="30"/>
      <c r="F286" s="31" t="s">
        <v>19</v>
      </c>
      <c r="G286" s="31" t="s">
        <v>10</v>
      </c>
      <c r="H286" s="31"/>
      <c r="I286" s="31"/>
      <c r="J286" s="46">
        <f>J287</f>
        <v>16483.9</v>
      </c>
      <c r="K286" s="37"/>
      <c r="O286" s="46">
        <f>O287</f>
        <v>16483.9</v>
      </c>
    </row>
    <row r="287" spans="1:15" ht="34.5" customHeight="1">
      <c r="A287" s="23"/>
      <c r="B287" s="58" t="s">
        <v>339</v>
      </c>
      <c r="C287" s="59"/>
      <c r="D287" s="60"/>
      <c r="E287" s="1"/>
      <c r="F287" s="31" t="s">
        <v>19</v>
      </c>
      <c r="G287" s="31" t="s">
        <v>10</v>
      </c>
      <c r="H287" s="2" t="s">
        <v>132</v>
      </c>
      <c r="I287" s="31"/>
      <c r="J287" s="46">
        <f>J288</f>
        <v>16483.9</v>
      </c>
      <c r="K287" s="37"/>
      <c r="O287" s="46">
        <f>O288</f>
        <v>16483.9</v>
      </c>
    </row>
    <row r="288" spans="1:15" ht="24" customHeight="1">
      <c r="A288" s="23"/>
      <c r="B288" s="58" t="s">
        <v>71</v>
      </c>
      <c r="C288" s="59"/>
      <c r="D288" s="60"/>
      <c r="E288" s="1"/>
      <c r="F288" s="2" t="s">
        <v>19</v>
      </c>
      <c r="G288" s="2" t="s">
        <v>10</v>
      </c>
      <c r="H288" s="2" t="s">
        <v>197</v>
      </c>
      <c r="I288" s="2"/>
      <c r="J288" s="8">
        <f>J289</f>
        <v>16483.9</v>
      </c>
      <c r="K288" s="37"/>
      <c r="O288" s="8">
        <f>O289</f>
        <v>16483.9</v>
      </c>
    </row>
    <row r="289" spans="1:15" ht="35.25" customHeight="1">
      <c r="A289" s="23"/>
      <c r="B289" s="66" t="s">
        <v>63</v>
      </c>
      <c r="C289" s="67"/>
      <c r="D289" s="68"/>
      <c r="E289" s="30"/>
      <c r="F289" s="31" t="s">
        <v>19</v>
      </c>
      <c r="G289" s="31" t="s">
        <v>10</v>
      </c>
      <c r="H289" s="31" t="s">
        <v>198</v>
      </c>
      <c r="I289" s="31"/>
      <c r="J289" s="46">
        <f aca="true" t="shared" si="42" ref="J289:O289">J290+J293+J295+J297</f>
        <v>16483.9</v>
      </c>
      <c r="K289" s="46">
        <f t="shared" si="42"/>
        <v>0</v>
      </c>
      <c r="L289" s="46">
        <f t="shared" si="42"/>
        <v>0</v>
      </c>
      <c r="M289" s="46">
        <f t="shared" si="42"/>
        <v>0</v>
      </c>
      <c r="N289" s="46">
        <f t="shared" si="42"/>
        <v>0</v>
      </c>
      <c r="O289" s="46">
        <f t="shared" si="42"/>
        <v>16483.9</v>
      </c>
    </row>
    <row r="290" spans="1:15" ht="69.75" customHeight="1">
      <c r="A290" s="23"/>
      <c r="B290" s="58" t="s">
        <v>214</v>
      </c>
      <c r="C290" s="59"/>
      <c r="D290" s="60"/>
      <c r="E290" s="1"/>
      <c r="F290" s="2" t="s">
        <v>19</v>
      </c>
      <c r="G290" s="2" t="s">
        <v>10</v>
      </c>
      <c r="H290" s="2" t="s">
        <v>199</v>
      </c>
      <c r="I290" s="2"/>
      <c r="J290" s="8">
        <f>J291+J292</f>
        <v>637.6</v>
      </c>
      <c r="K290" s="37"/>
      <c r="O290" s="8">
        <f>O291+O292</f>
        <v>637.6</v>
      </c>
    </row>
    <row r="291" spans="1:15" ht="11.25">
      <c r="A291" s="23"/>
      <c r="B291" s="58" t="s">
        <v>101</v>
      </c>
      <c r="C291" s="59"/>
      <c r="D291" s="60"/>
      <c r="E291" s="1"/>
      <c r="F291" s="2" t="s">
        <v>19</v>
      </c>
      <c r="G291" s="2" t="s">
        <v>10</v>
      </c>
      <c r="H291" s="2" t="s">
        <v>199</v>
      </c>
      <c r="I291" s="2" t="s">
        <v>91</v>
      </c>
      <c r="J291" s="8">
        <v>3.2</v>
      </c>
      <c r="K291" s="37"/>
      <c r="O291" s="8">
        <v>3.2</v>
      </c>
    </row>
    <row r="292" spans="1:15" ht="24" customHeight="1">
      <c r="A292" s="23"/>
      <c r="B292" s="58" t="s">
        <v>216</v>
      </c>
      <c r="C292" s="59"/>
      <c r="D292" s="60"/>
      <c r="E292" s="30"/>
      <c r="F292" s="31" t="s">
        <v>19</v>
      </c>
      <c r="G292" s="31" t="s">
        <v>10</v>
      </c>
      <c r="H292" s="2" t="s">
        <v>199</v>
      </c>
      <c r="I292" s="31" t="s">
        <v>102</v>
      </c>
      <c r="J292" s="46">
        <v>634.4</v>
      </c>
      <c r="K292" s="56"/>
      <c r="L292" s="57"/>
      <c r="M292" s="57"/>
      <c r="N292" s="57"/>
      <c r="O292" s="46">
        <v>634.4</v>
      </c>
    </row>
    <row r="293" spans="1:15" ht="35.25" customHeight="1">
      <c r="A293" s="23"/>
      <c r="B293" s="58" t="s">
        <v>125</v>
      </c>
      <c r="C293" s="59"/>
      <c r="D293" s="60"/>
      <c r="E293" s="33"/>
      <c r="F293" s="2" t="s">
        <v>19</v>
      </c>
      <c r="G293" s="2" t="s">
        <v>10</v>
      </c>
      <c r="H293" s="2" t="s">
        <v>200</v>
      </c>
      <c r="I293" s="2"/>
      <c r="J293" s="8">
        <f>J294</f>
        <v>7723.1</v>
      </c>
      <c r="K293" s="54"/>
      <c r="L293" s="55"/>
      <c r="M293" s="55"/>
      <c r="N293" s="55"/>
      <c r="O293" s="8">
        <f>O294</f>
        <v>7723.1</v>
      </c>
    </row>
    <row r="294" spans="1:15" ht="11.25">
      <c r="A294" s="23"/>
      <c r="B294" s="58" t="s">
        <v>101</v>
      </c>
      <c r="C294" s="59"/>
      <c r="D294" s="60"/>
      <c r="E294" s="40"/>
      <c r="F294" s="31" t="s">
        <v>19</v>
      </c>
      <c r="G294" s="31" t="s">
        <v>10</v>
      </c>
      <c r="H294" s="31" t="s">
        <v>200</v>
      </c>
      <c r="I294" s="31" t="s">
        <v>102</v>
      </c>
      <c r="J294" s="46">
        <v>7723.1</v>
      </c>
      <c r="K294" s="37"/>
      <c r="O294" s="46">
        <v>7723.1</v>
      </c>
    </row>
    <row r="295" spans="1:15" ht="45.75" customHeight="1">
      <c r="A295" s="23"/>
      <c r="B295" s="58" t="s">
        <v>135</v>
      </c>
      <c r="C295" s="59"/>
      <c r="D295" s="60"/>
      <c r="E295" s="34"/>
      <c r="F295" s="2" t="s">
        <v>19</v>
      </c>
      <c r="G295" s="2" t="s">
        <v>10</v>
      </c>
      <c r="H295" s="2" t="s">
        <v>201</v>
      </c>
      <c r="I295" s="1"/>
      <c r="J295" s="8">
        <f>J296</f>
        <v>8063.2</v>
      </c>
      <c r="K295" s="37"/>
      <c r="O295" s="8">
        <f>O296</f>
        <v>8063.2</v>
      </c>
    </row>
    <row r="296" spans="1:15" ht="11.25">
      <c r="A296" s="23"/>
      <c r="B296" s="58" t="s">
        <v>101</v>
      </c>
      <c r="C296" s="59"/>
      <c r="D296" s="60"/>
      <c r="E296" s="40"/>
      <c r="F296" s="31" t="s">
        <v>19</v>
      </c>
      <c r="G296" s="31" t="s">
        <v>10</v>
      </c>
      <c r="H296" s="31" t="s">
        <v>201</v>
      </c>
      <c r="I296" s="31" t="s">
        <v>102</v>
      </c>
      <c r="J296" s="46">
        <v>8063.2</v>
      </c>
      <c r="K296" s="37"/>
      <c r="O296" s="46">
        <v>8063.2</v>
      </c>
    </row>
    <row r="297" spans="1:15" ht="71.25" customHeight="1">
      <c r="A297" s="23"/>
      <c r="B297" s="58" t="s">
        <v>72</v>
      </c>
      <c r="C297" s="59"/>
      <c r="D297" s="60"/>
      <c r="E297" s="30"/>
      <c r="F297" s="31" t="s">
        <v>19</v>
      </c>
      <c r="G297" s="31" t="s">
        <v>10</v>
      </c>
      <c r="H297" s="31" t="s">
        <v>202</v>
      </c>
      <c r="I297" s="31"/>
      <c r="J297" s="46">
        <f>J298</f>
        <v>60</v>
      </c>
      <c r="K297" s="37"/>
      <c r="O297" s="46">
        <f>O298</f>
        <v>60</v>
      </c>
    </row>
    <row r="298" spans="1:15" ht="11.25">
      <c r="A298" s="23"/>
      <c r="B298" s="58" t="s">
        <v>101</v>
      </c>
      <c r="C298" s="59"/>
      <c r="D298" s="60"/>
      <c r="E298" s="30"/>
      <c r="F298" s="31" t="s">
        <v>19</v>
      </c>
      <c r="G298" s="31" t="s">
        <v>10</v>
      </c>
      <c r="H298" s="31" t="s">
        <v>202</v>
      </c>
      <c r="I298" s="31" t="s">
        <v>102</v>
      </c>
      <c r="J298" s="46">
        <v>60</v>
      </c>
      <c r="K298" s="37"/>
      <c r="O298" s="46">
        <v>60</v>
      </c>
    </row>
    <row r="299" spans="1:15" ht="25.5" customHeight="1">
      <c r="A299" s="21" t="s">
        <v>60</v>
      </c>
      <c r="B299" s="61" t="s">
        <v>58</v>
      </c>
      <c r="C299" s="62"/>
      <c r="D299" s="63"/>
      <c r="E299" s="30" t="s">
        <v>61</v>
      </c>
      <c r="F299" s="31"/>
      <c r="G299" s="31"/>
      <c r="H299" s="31"/>
      <c r="I299" s="31"/>
      <c r="J299" s="43">
        <f>J300</f>
        <v>3188.8</v>
      </c>
      <c r="K299" s="37"/>
      <c r="O299" s="43">
        <f>O300</f>
        <v>3188.8</v>
      </c>
    </row>
    <row r="300" spans="1:15" ht="11.25">
      <c r="A300" s="23"/>
      <c r="B300" s="61" t="s">
        <v>5</v>
      </c>
      <c r="C300" s="62"/>
      <c r="D300" s="63"/>
      <c r="E300" s="30"/>
      <c r="F300" s="30" t="s">
        <v>9</v>
      </c>
      <c r="G300" s="31"/>
      <c r="H300" s="31"/>
      <c r="I300" s="31"/>
      <c r="J300" s="43">
        <f>J301</f>
        <v>3188.8</v>
      </c>
      <c r="K300" s="37"/>
      <c r="O300" s="43">
        <f>O301</f>
        <v>3188.8</v>
      </c>
    </row>
    <row r="301" spans="1:15" ht="43.5" customHeight="1">
      <c r="A301" s="23"/>
      <c r="B301" s="61" t="s">
        <v>126</v>
      </c>
      <c r="C301" s="62"/>
      <c r="D301" s="63"/>
      <c r="E301" s="1"/>
      <c r="F301" s="1" t="s">
        <v>9</v>
      </c>
      <c r="G301" s="1" t="s">
        <v>15</v>
      </c>
      <c r="H301" s="1"/>
      <c r="I301" s="1"/>
      <c r="J301" s="22">
        <f>J302</f>
        <v>3188.8</v>
      </c>
      <c r="K301" s="37"/>
      <c r="O301" s="22">
        <f>O302</f>
        <v>3188.8</v>
      </c>
    </row>
    <row r="302" spans="1:15" ht="25.5" customHeight="1">
      <c r="A302" s="23"/>
      <c r="B302" s="58" t="s">
        <v>58</v>
      </c>
      <c r="C302" s="59"/>
      <c r="D302" s="60"/>
      <c r="E302" s="1"/>
      <c r="F302" s="2" t="s">
        <v>9</v>
      </c>
      <c r="G302" s="2" t="s">
        <v>15</v>
      </c>
      <c r="H302" s="2" t="s">
        <v>203</v>
      </c>
      <c r="I302" s="2"/>
      <c r="J302" s="4">
        <f>J305+J303</f>
        <v>3188.8</v>
      </c>
      <c r="K302" s="37"/>
      <c r="O302" s="4">
        <f>O305+O303</f>
        <v>3188.8</v>
      </c>
    </row>
    <row r="303" spans="1:15" ht="11.25">
      <c r="A303" s="23"/>
      <c r="B303" s="58" t="s">
        <v>73</v>
      </c>
      <c r="C303" s="59"/>
      <c r="D303" s="60"/>
      <c r="E303" s="1"/>
      <c r="F303" s="2" t="s">
        <v>9</v>
      </c>
      <c r="G303" s="2" t="s">
        <v>15</v>
      </c>
      <c r="H303" s="2" t="s">
        <v>204</v>
      </c>
      <c r="I303" s="2"/>
      <c r="J303" s="4">
        <f>J304</f>
        <v>1376.9</v>
      </c>
      <c r="K303" s="37"/>
      <c r="O303" s="4">
        <f>O304</f>
        <v>1376.9</v>
      </c>
    </row>
    <row r="304" spans="1:15" ht="59.25" customHeight="1">
      <c r="A304" s="23"/>
      <c r="B304" s="58" t="s">
        <v>88</v>
      </c>
      <c r="C304" s="59"/>
      <c r="D304" s="60"/>
      <c r="E304" s="1"/>
      <c r="F304" s="2" t="s">
        <v>9</v>
      </c>
      <c r="G304" s="2" t="s">
        <v>15</v>
      </c>
      <c r="H304" s="2" t="s">
        <v>204</v>
      </c>
      <c r="I304" s="2" t="s">
        <v>89</v>
      </c>
      <c r="J304" s="4">
        <v>1376.9</v>
      </c>
      <c r="K304" s="37"/>
      <c r="O304" s="4">
        <v>1376.9</v>
      </c>
    </row>
    <row r="305" spans="1:15" ht="24" customHeight="1">
      <c r="A305" s="23"/>
      <c r="B305" s="58" t="s">
        <v>68</v>
      </c>
      <c r="C305" s="59"/>
      <c r="D305" s="60"/>
      <c r="E305" s="1"/>
      <c r="F305" s="2" t="s">
        <v>9</v>
      </c>
      <c r="G305" s="2" t="s">
        <v>15</v>
      </c>
      <c r="H305" s="2" t="s">
        <v>205</v>
      </c>
      <c r="I305" s="2"/>
      <c r="J305" s="4">
        <f>J306+J307+J308</f>
        <v>1811.9</v>
      </c>
      <c r="K305" s="37"/>
      <c r="O305" s="4">
        <f>O306+O307+O308</f>
        <v>1811.9</v>
      </c>
    </row>
    <row r="306" spans="1:15" ht="58.5" customHeight="1">
      <c r="A306" s="23"/>
      <c r="B306" s="58" t="s">
        <v>88</v>
      </c>
      <c r="C306" s="59"/>
      <c r="D306" s="60"/>
      <c r="E306" s="1"/>
      <c r="F306" s="2" t="s">
        <v>9</v>
      </c>
      <c r="G306" s="2" t="s">
        <v>15</v>
      </c>
      <c r="H306" s="2" t="s">
        <v>205</v>
      </c>
      <c r="I306" s="2" t="s">
        <v>89</v>
      </c>
      <c r="J306" s="4">
        <v>1711.9</v>
      </c>
      <c r="K306" s="37"/>
      <c r="O306" s="4">
        <v>1711.9</v>
      </c>
    </row>
    <row r="307" spans="1:15" ht="24" customHeight="1">
      <c r="A307" s="23"/>
      <c r="B307" s="58" t="s">
        <v>216</v>
      </c>
      <c r="C307" s="59"/>
      <c r="D307" s="60"/>
      <c r="E307" s="1"/>
      <c r="F307" s="2" t="s">
        <v>9</v>
      </c>
      <c r="G307" s="2" t="s">
        <v>15</v>
      </c>
      <c r="H307" s="2" t="s">
        <v>205</v>
      </c>
      <c r="I307" s="2" t="s">
        <v>91</v>
      </c>
      <c r="J307" s="4">
        <v>93.2</v>
      </c>
      <c r="K307" s="37"/>
      <c r="O307" s="4">
        <v>93.2</v>
      </c>
    </row>
    <row r="308" spans="1:15" ht="15" customHeight="1">
      <c r="A308" s="23"/>
      <c r="B308" s="58" t="s">
        <v>93</v>
      </c>
      <c r="C308" s="59"/>
      <c r="D308" s="60"/>
      <c r="E308" s="1"/>
      <c r="F308" s="2" t="s">
        <v>9</v>
      </c>
      <c r="G308" s="2" t="s">
        <v>15</v>
      </c>
      <c r="H308" s="2" t="s">
        <v>205</v>
      </c>
      <c r="I308" s="2" t="s">
        <v>94</v>
      </c>
      <c r="J308" s="4">
        <v>6.8</v>
      </c>
      <c r="K308" s="37"/>
      <c r="O308" s="4">
        <v>6.8</v>
      </c>
    </row>
    <row r="309" spans="1:15" ht="23.25" customHeight="1">
      <c r="A309" s="21" t="s">
        <v>59</v>
      </c>
      <c r="B309" s="61" t="s">
        <v>347</v>
      </c>
      <c r="C309" s="62"/>
      <c r="D309" s="63"/>
      <c r="E309" s="1" t="s">
        <v>54</v>
      </c>
      <c r="F309" s="2"/>
      <c r="G309" s="2"/>
      <c r="H309" s="2"/>
      <c r="I309" s="2"/>
      <c r="J309" s="22">
        <f>J310</f>
        <v>1570.1999999999998</v>
      </c>
      <c r="K309" s="37"/>
      <c r="O309" s="22">
        <f>O310</f>
        <v>1570.1999999999998</v>
      </c>
    </row>
    <row r="310" spans="1:15" ht="11.25">
      <c r="A310" s="23"/>
      <c r="B310" s="61" t="s">
        <v>5</v>
      </c>
      <c r="C310" s="62"/>
      <c r="D310" s="63"/>
      <c r="E310" s="30"/>
      <c r="F310" s="30" t="s">
        <v>9</v>
      </c>
      <c r="G310" s="30" t="s">
        <v>20</v>
      </c>
      <c r="H310" s="31"/>
      <c r="I310" s="31"/>
      <c r="J310" s="43">
        <f>J311</f>
        <v>1570.1999999999998</v>
      </c>
      <c r="K310" s="37"/>
      <c r="O310" s="43">
        <f>O311</f>
        <v>1570.1999999999998</v>
      </c>
    </row>
    <row r="311" spans="1:15" ht="33.75" customHeight="1">
      <c r="A311" s="23"/>
      <c r="B311" s="61" t="s">
        <v>49</v>
      </c>
      <c r="C311" s="62"/>
      <c r="D311" s="63"/>
      <c r="E311" s="1"/>
      <c r="F311" s="1" t="s">
        <v>9</v>
      </c>
      <c r="G311" s="1" t="s">
        <v>14</v>
      </c>
      <c r="H311" s="1"/>
      <c r="I311" s="1"/>
      <c r="J311" s="22">
        <f>J312</f>
        <v>1570.1999999999998</v>
      </c>
      <c r="K311" s="37"/>
      <c r="O311" s="22">
        <f>O312</f>
        <v>1570.1999999999998</v>
      </c>
    </row>
    <row r="312" spans="1:15" ht="24.75" customHeight="1">
      <c r="A312" s="23"/>
      <c r="B312" s="58" t="s">
        <v>347</v>
      </c>
      <c r="C312" s="59"/>
      <c r="D312" s="60"/>
      <c r="E312" s="1"/>
      <c r="F312" s="2" t="s">
        <v>9</v>
      </c>
      <c r="G312" s="2" t="s">
        <v>14</v>
      </c>
      <c r="H312" s="2" t="s">
        <v>206</v>
      </c>
      <c r="I312" s="1"/>
      <c r="J312" s="4">
        <f>J313+J315</f>
        <v>1570.1999999999998</v>
      </c>
      <c r="K312" s="37"/>
      <c r="O312" s="4">
        <f>O313+O315</f>
        <v>1570.1999999999998</v>
      </c>
    </row>
    <row r="313" spans="1:15" ht="11.25">
      <c r="A313" s="23"/>
      <c r="B313" s="58" t="s">
        <v>348</v>
      </c>
      <c r="C313" s="59"/>
      <c r="D313" s="60"/>
      <c r="E313" s="1"/>
      <c r="F313" s="2" t="s">
        <v>9</v>
      </c>
      <c r="G313" s="2" t="s">
        <v>14</v>
      </c>
      <c r="H313" s="2" t="s">
        <v>207</v>
      </c>
      <c r="I313" s="1"/>
      <c r="J313" s="4">
        <f>J314</f>
        <v>916.9</v>
      </c>
      <c r="K313" s="37"/>
      <c r="O313" s="4">
        <f>O314</f>
        <v>916.9</v>
      </c>
    </row>
    <row r="314" spans="1:15" ht="60" customHeight="1">
      <c r="A314" s="23"/>
      <c r="B314" s="58" t="s">
        <v>88</v>
      </c>
      <c r="C314" s="59"/>
      <c r="D314" s="60"/>
      <c r="E314" s="1"/>
      <c r="F314" s="2" t="s">
        <v>9</v>
      </c>
      <c r="G314" s="2" t="s">
        <v>14</v>
      </c>
      <c r="H314" s="2" t="s">
        <v>207</v>
      </c>
      <c r="I314" s="2" t="s">
        <v>89</v>
      </c>
      <c r="J314" s="4">
        <v>916.9</v>
      </c>
      <c r="K314" s="37"/>
      <c r="O314" s="4">
        <v>916.9</v>
      </c>
    </row>
    <row r="315" spans="1:15" ht="24.75" customHeight="1">
      <c r="A315" s="23"/>
      <c r="B315" s="58" t="s">
        <v>68</v>
      </c>
      <c r="C315" s="59"/>
      <c r="D315" s="60"/>
      <c r="E315" s="1"/>
      <c r="F315" s="2" t="s">
        <v>9</v>
      </c>
      <c r="G315" s="2" t="s">
        <v>14</v>
      </c>
      <c r="H315" s="2" t="s">
        <v>208</v>
      </c>
      <c r="I315" s="2"/>
      <c r="J315" s="4">
        <f>J316+J317+J318</f>
        <v>653.3</v>
      </c>
      <c r="K315" s="37"/>
      <c r="O315" s="4">
        <f>O316+O317+O318</f>
        <v>653.3</v>
      </c>
    </row>
    <row r="316" spans="1:15" ht="57" customHeight="1">
      <c r="A316" s="23"/>
      <c r="B316" s="58" t="s">
        <v>88</v>
      </c>
      <c r="C316" s="59"/>
      <c r="D316" s="60"/>
      <c r="E316" s="1"/>
      <c r="F316" s="2" t="s">
        <v>9</v>
      </c>
      <c r="G316" s="2" t="s">
        <v>14</v>
      </c>
      <c r="H316" s="2" t="s">
        <v>208</v>
      </c>
      <c r="I316" s="2" t="s">
        <v>89</v>
      </c>
      <c r="J316" s="4">
        <v>553.8</v>
      </c>
      <c r="K316" s="37"/>
      <c r="O316" s="4">
        <v>553.8</v>
      </c>
    </row>
    <row r="317" spans="1:15" ht="25.5" customHeight="1">
      <c r="A317" s="23"/>
      <c r="B317" s="58" t="s">
        <v>216</v>
      </c>
      <c r="C317" s="59"/>
      <c r="D317" s="60"/>
      <c r="E317" s="1"/>
      <c r="F317" s="2" t="s">
        <v>9</v>
      </c>
      <c r="G317" s="2" t="s">
        <v>14</v>
      </c>
      <c r="H317" s="2" t="s">
        <v>208</v>
      </c>
      <c r="I317" s="2" t="s">
        <v>91</v>
      </c>
      <c r="J317" s="4">
        <v>98.9</v>
      </c>
      <c r="K317" s="37"/>
      <c r="O317" s="4">
        <v>98.9</v>
      </c>
    </row>
    <row r="318" spans="1:15" ht="11.25">
      <c r="A318" s="23"/>
      <c r="B318" s="58" t="s">
        <v>93</v>
      </c>
      <c r="C318" s="59"/>
      <c r="D318" s="60"/>
      <c r="E318" s="1"/>
      <c r="F318" s="2" t="s">
        <v>9</v>
      </c>
      <c r="G318" s="2" t="s">
        <v>14</v>
      </c>
      <c r="H318" s="2" t="s">
        <v>208</v>
      </c>
      <c r="I318" s="2" t="s">
        <v>94</v>
      </c>
      <c r="J318" s="4">
        <v>0.6</v>
      </c>
      <c r="K318" s="37"/>
      <c r="O318" s="4">
        <v>0.6</v>
      </c>
    </row>
    <row r="319" spans="1:15" ht="11.25">
      <c r="A319" s="23"/>
      <c r="B319" s="69" t="s">
        <v>17</v>
      </c>
      <c r="C319" s="70"/>
      <c r="D319" s="71"/>
      <c r="E319" s="41"/>
      <c r="F319" s="1"/>
      <c r="G319" s="2"/>
      <c r="H319" s="1"/>
      <c r="I319" s="1"/>
      <c r="J319" s="36">
        <f>J25+J53+J61+J104+J193+J299+J309</f>
        <v>660574.8099999999</v>
      </c>
      <c r="O319" s="36">
        <f>O25+O53+O61+O104+O193+O299+O309</f>
        <v>593216.51</v>
      </c>
    </row>
  </sheetData>
  <sheetProtection/>
  <mergeCells count="322">
    <mergeCell ref="G23:G24"/>
    <mergeCell ref="I23:I24"/>
    <mergeCell ref="B136:D136"/>
    <mergeCell ref="A12:O12"/>
    <mergeCell ref="A18:O18"/>
    <mergeCell ref="A19:O19"/>
    <mergeCell ref="A20:O20"/>
    <mergeCell ref="A23:A24"/>
    <mergeCell ref="B23:D24"/>
    <mergeCell ref="E23:E24"/>
    <mergeCell ref="F23:F24"/>
    <mergeCell ref="I5:K5"/>
    <mergeCell ref="H23:H24"/>
    <mergeCell ref="D6:I6"/>
    <mergeCell ref="F7:I7"/>
    <mergeCell ref="G8:I8"/>
    <mergeCell ref="A9:O9"/>
    <mergeCell ref="A10:O10"/>
    <mergeCell ref="A11:O11"/>
    <mergeCell ref="I22:J22"/>
    <mergeCell ref="J23:O23"/>
    <mergeCell ref="B164:D164"/>
    <mergeCell ref="B161:D161"/>
    <mergeCell ref="B162:D162"/>
    <mergeCell ref="B157:D157"/>
    <mergeCell ref="B242:D242"/>
    <mergeCell ref="B163:D163"/>
    <mergeCell ref="B238:D238"/>
    <mergeCell ref="B240:D240"/>
    <mergeCell ref="B100:D100"/>
    <mergeCell ref="B112:D112"/>
    <mergeCell ref="B118:D118"/>
    <mergeCell ref="B121:D121"/>
    <mergeCell ref="B134:D134"/>
    <mergeCell ref="B263:D263"/>
    <mergeCell ref="B258:D258"/>
    <mergeCell ref="B259:D259"/>
    <mergeCell ref="B262:D262"/>
    <mergeCell ref="B260:D260"/>
    <mergeCell ref="B117:D117"/>
    <mergeCell ref="B103:D103"/>
    <mergeCell ref="B116:D116"/>
    <mergeCell ref="B156:D156"/>
    <mergeCell ref="B106:D106"/>
    <mergeCell ref="B119:D119"/>
    <mergeCell ref="B120:D120"/>
    <mergeCell ref="B124:D124"/>
    <mergeCell ref="B151:D151"/>
    <mergeCell ref="B155:D155"/>
    <mergeCell ref="B110:D110"/>
    <mergeCell ref="B79:D79"/>
    <mergeCell ref="B92:D92"/>
    <mergeCell ref="B66:D66"/>
    <mergeCell ref="B128:D128"/>
    <mergeCell ref="B104:D104"/>
    <mergeCell ref="B101:D101"/>
    <mergeCell ref="B102:D102"/>
    <mergeCell ref="B125:D125"/>
    <mergeCell ref="B114:D114"/>
    <mergeCell ref="B113:D113"/>
    <mergeCell ref="B58:D58"/>
    <mergeCell ref="B64:D64"/>
    <mergeCell ref="B72:D72"/>
    <mergeCell ref="B122:D122"/>
    <mergeCell ref="B105:D105"/>
    <mergeCell ref="B97:D97"/>
    <mergeCell ref="B63:D63"/>
    <mergeCell ref="B94:D94"/>
    <mergeCell ref="B86:D86"/>
    <mergeCell ref="B82:D82"/>
    <mergeCell ref="B71:D71"/>
    <mergeCell ref="B67:D67"/>
    <mergeCell ref="B73:D73"/>
    <mergeCell ref="B61:D61"/>
    <mergeCell ref="B69:D69"/>
    <mergeCell ref="B62:D62"/>
    <mergeCell ref="B88:D88"/>
    <mergeCell ref="B84:D84"/>
    <mergeCell ref="B52:D52"/>
    <mergeCell ref="B59:D59"/>
    <mergeCell ref="B60:D60"/>
    <mergeCell ref="B57:D57"/>
    <mergeCell ref="B83:D83"/>
    <mergeCell ref="B75:D75"/>
    <mergeCell ref="B70:D70"/>
    <mergeCell ref="B68:D68"/>
    <mergeCell ref="B81:D81"/>
    <mergeCell ref="B74:D74"/>
    <mergeCell ref="B80:D80"/>
    <mergeCell ref="B46:D46"/>
    <mergeCell ref="B51:D51"/>
    <mergeCell ref="B49:D49"/>
    <mergeCell ref="B50:D50"/>
    <mergeCell ref="B55:D55"/>
    <mergeCell ref="B54:D54"/>
    <mergeCell ref="B65:D65"/>
    <mergeCell ref="B47:D47"/>
    <mergeCell ref="B43:D43"/>
    <mergeCell ref="B56:D56"/>
    <mergeCell ref="B53:D53"/>
    <mergeCell ref="B48:D48"/>
    <mergeCell ref="B36:D36"/>
    <mergeCell ref="B38:D38"/>
    <mergeCell ref="B35:D35"/>
    <mergeCell ref="B34:D34"/>
    <mergeCell ref="B39:D39"/>
    <mergeCell ref="B45:D45"/>
    <mergeCell ref="B37:D37"/>
    <mergeCell ref="B40:D40"/>
    <mergeCell ref="B41:D41"/>
    <mergeCell ref="B44:D44"/>
    <mergeCell ref="B42:D42"/>
    <mergeCell ref="B28:D28"/>
    <mergeCell ref="B30:D30"/>
    <mergeCell ref="B32:D32"/>
    <mergeCell ref="D2:I2"/>
    <mergeCell ref="I1:K1"/>
    <mergeCell ref="D17:I17"/>
    <mergeCell ref="F3:I3"/>
    <mergeCell ref="G4:I4"/>
    <mergeCell ref="B27:D27"/>
    <mergeCell ref="B31:D31"/>
    <mergeCell ref="B284:D284"/>
    <mergeCell ref="B25:D25"/>
    <mergeCell ref="B33:D33"/>
    <mergeCell ref="B26:D26"/>
    <mergeCell ref="B29:D29"/>
    <mergeCell ref="B245:D245"/>
    <mergeCell ref="B154:D154"/>
    <mergeCell ref="B140:D140"/>
    <mergeCell ref="B273:D273"/>
    <mergeCell ref="B265:D265"/>
    <mergeCell ref="B269:D269"/>
    <mergeCell ref="B266:D266"/>
    <mergeCell ref="B286:D286"/>
    <mergeCell ref="B283:D283"/>
    <mergeCell ref="B271:D271"/>
    <mergeCell ref="B270:D270"/>
    <mergeCell ref="B268:D268"/>
    <mergeCell ref="B280:D280"/>
    <mergeCell ref="B278:D278"/>
    <mergeCell ref="B276:D276"/>
    <mergeCell ref="B285:D285"/>
    <mergeCell ref="B295:D295"/>
    <mergeCell ref="B274:D274"/>
    <mergeCell ref="B275:D275"/>
    <mergeCell ref="B319:D319"/>
    <mergeCell ref="B311:D311"/>
    <mergeCell ref="B307:D307"/>
    <mergeCell ref="B304:D304"/>
    <mergeCell ref="B318:D318"/>
    <mergeCell ref="B317:D317"/>
    <mergeCell ref="B316:D316"/>
    <mergeCell ref="B297:D297"/>
    <mergeCell ref="B315:D315"/>
    <mergeCell ref="B306:D306"/>
    <mergeCell ref="B300:D300"/>
    <mergeCell ref="B303:D303"/>
    <mergeCell ref="B302:D302"/>
    <mergeCell ref="B299:D299"/>
    <mergeCell ref="B301:D301"/>
    <mergeCell ref="B298:D298"/>
    <mergeCell ref="B308:D308"/>
    <mergeCell ref="B314:D314"/>
    <mergeCell ref="B309:D309"/>
    <mergeCell ref="B305:D305"/>
    <mergeCell ref="B312:D312"/>
    <mergeCell ref="B313:D313"/>
    <mergeCell ref="B310:D310"/>
    <mergeCell ref="B272:D272"/>
    <mergeCell ref="B167:D167"/>
    <mergeCell ref="B165:D165"/>
    <mergeCell ref="B150:D150"/>
    <mergeCell ref="B296:D296"/>
    <mergeCell ref="B293:D293"/>
    <mergeCell ref="B289:D289"/>
    <mergeCell ref="B277:D277"/>
    <mergeCell ref="B281:D281"/>
    <mergeCell ref="B279:D279"/>
    <mergeCell ref="B267:D267"/>
    <mergeCell ref="B138:D138"/>
    <mergeCell ref="B145:D145"/>
    <mergeCell ref="B147:D147"/>
    <mergeCell ref="B168:D168"/>
    <mergeCell ref="B247:D247"/>
    <mergeCell ref="B246:D246"/>
    <mergeCell ref="B264:D264"/>
    <mergeCell ref="B257:D257"/>
    <mergeCell ref="B244:D244"/>
    <mergeCell ref="B171:D171"/>
    <mergeCell ref="B158:D158"/>
    <mergeCell ref="B177:D177"/>
    <mergeCell ref="B169:D169"/>
    <mergeCell ref="B174:D174"/>
    <mergeCell ref="B175:D175"/>
    <mergeCell ref="B159:D159"/>
    <mergeCell ref="B173:D173"/>
    <mergeCell ref="B176:D176"/>
    <mergeCell ref="B184:D184"/>
    <mergeCell ref="B188:D188"/>
    <mergeCell ref="B194:D194"/>
    <mergeCell ref="B248:D248"/>
    <mergeCell ref="B182:D182"/>
    <mergeCell ref="B222:D222"/>
    <mergeCell ref="B219:D219"/>
    <mergeCell ref="B206:D206"/>
    <mergeCell ref="B199:D199"/>
    <mergeCell ref="B200:D200"/>
    <mergeCell ref="B202:D202"/>
    <mergeCell ref="B224:D224"/>
    <mergeCell ref="B223:D223"/>
    <mergeCell ref="B218:D218"/>
    <mergeCell ref="B209:D209"/>
    <mergeCell ref="B213:D213"/>
    <mergeCell ref="B87:D87"/>
    <mergeCell ref="B228:D228"/>
    <mergeCell ref="B221:D221"/>
    <mergeCell ref="B216:D216"/>
    <mergeCell ref="B205:D205"/>
    <mergeCell ref="B227:D227"/>
    <mergeCell ref="B211:D211"/>
    <mergeCell ref="B212:D212"/>
    <mergeCell ref="B210:D210"/>
    <mergeCell ref="B208:D208"/>
    <mergeCell ref="B249:D249"/>
    <mergeCell ref="B85:D85"/>
    <mergeCell ref="B77:D77"/>
    <mergeCell ref="B76:D76"/>
    <mergeCell ref="B78:D78"/>
    <mergeCell ref="B198:D198"/>
    <mergeCell ref="B197:D197"/>
    <mergeCell ref="B130:D130"/>
    <mergeCell ref="B148:D148"/>
    <mergeCell ref="B144:D144"/>
    <mergeCell ref="B231:D231"/>
    <mergeCell ref="B236:D236"/>
    <mergeCell ref="B233:D233"/>
    <mergeCell ref="B250:D250"/>
    <mergeCell ref="B232:D232"/>
    <mergeCell ref="B234:D234"/>
    <mergeCell ref="B237:D237"/>
    <mergeCell ref="B239:D239"/>
    <mergeCell ref="B241:D241"/>
    <mergeCell ref="B243:D243"/>
    <mergeCell ref="B292:D292"/>
    <mergeCell ref="B291:D291"/>
    <mergeCell ref="B294:D294"/>
    <mergeCell ref="B288:D288"/>
    <mergeCell ref="B290:D290"/>
    <mergeCell ref="B253:D253"/>
    <mergeCell ref="B261:D261"/>
    <mergeCell ref="B254:D254"/>
    <mergeCell ref="B255:D255"/>
    <mergeCell ref="B282:D282"/>
    <mergeCell ref="B256:D256"/>
    <mergeCell ref="B287:D287"/>
    <mergeCell ref="B215:D215"/>
    <mergeCell ref="B251:D251"/>
    <mergeCell ref="B252:D252"/>
    <mergeCell ref="B225:D225"/>
    <mergeCell ref="B226:D226"/>
    <mergeCell ref="B229:D229"/>
    <mergeCell ref="B230:D230"/>
    <mergeCell ref="B220:D220"/>
    <mergeCell ref="B99:D99"/>
    <mergeCell ref="B108:D108"/>
    <mergeCell ref="B111:D111"/>
    <mergeCell ref="B89:D89"/>
    <mergeCell ref="B90:D90"/>
    <mergeCell ref="B95:D95"/>
    <mergeCell ref="B109:D109"/>
    <mergeCell ref="B91:D91"/>
    <mergeCell ref="B98:D98"/>
    <mergeCell ref="B93:D93"/>
    <mergeCell ref="B115:D115"/>
    <mergeCell ref="B127:D127"/>
    <mergeCell ref="B143:D143"/>
    <mergeCell ref="B123:D123"/>
    <mergeCell ref="B129:D129"/>
    <mergeCell ref="B132:D132"/>
    <mergeCell ref="B131:D131"/>
    <mergeCell ref="B135:D135"/>
    <mergeCell ref="B207:D207"/>
    <mergeCell ref="B183:D183"/>
    <mergeCell ref="B214:D214"/>
    <mergeCell ref="B195:D195"/>
    <mergeCell ref="B196:D196"/>
    <mergeCell ref="B191:D191"/>
    <mergeCell ref="B185:D185"/>
    <mergeCell ref="B203:D203"/>
    <mergeCell ref="B201:D201"/>
    <mergeCell ref="B204:D204"/>
    <mergeCell ref="B186:D186"/>
    <mergeCell ref="B193:D193"/>
    <mergeCell ref="B178:D178"/>
    <mergeCell ref="B142:D142"/>
    <mergeCell ref="B153:D153"/>
    <mergeCell ref="B152:D152"/>
    <mergeCell ref="B149:D149"/>
    <mergeCell ref="B190:D190"/>
    <mergeCell ref="B170:D170"/>
    <mergeCell ref="B179:D179"/>
    <mergeCell ref="A13:O13"/>
    <mergeCell ref="A14:O14"/>
    <mergeCell ref="A15:O15"/>
    <mergeCell ref="A16:O16"/>
    <mergeCell ref="B180:D180"/>
    <mergeCell ref="B181:D181"/>
    <mergeCell ref="B96:D96"/>
    <mergeCell ref="B107:D107"/>
    <mergeCell ref="B133:D133"/>
    <mergeCell ref="B126:D126"/>
    <mergeCell ref="B217:D217"/>
    <mergeCell ref="B189:D189"/>
    <mergeCell ref="B187:D187"/>
    <mergeCell ref="B192:D192"/>
    <mergeCell ref="B137:D137"/>
    <mergeCell ref="B141:D141"/>
    <mergeCell ref="B172:D172"/>
    <mergeCell ref="B139:D139"/>
    <mergeCell ref="B146:D146"/>
    <mergeCell ref="B160:D160"/>
  </mergeCells>
  <printOptions horizontalCentered="1"/>
  <pageMargins left="1.0236220472440944" right="0.4330708661417323" top="0.5511811023622047" bottom="0.5511811023622047" header="0" footer="0"/>
  <pageSetup horizontalDpi="600" verticalDpi="600" orientation="portrait" paperSize="9" scale="92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2019-12-12T11:22:12Z</cp:lastPrinted>
  <dcterms:created xsi:type="dcterms:W3CDTF">2006-10-19T09:27:13Z</dcterms:created>
  <dcterms:modified xsi:type="dcterms:W3CDTF">2020-08-31T07:26:30Z</dcterms:modified>
  <cp:category/>
  <cp:version/>
  <cp:contentType/>
  <cp:contentStatus/>
</cp:coreProperties>
</file>