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9690" windowHeight="4950" activeTab="0"/>
  </bookViews>
  <sheets>
    <sheet name="прил 1" sheetId="1" r:id="rId1"/>
  </sheets>
  <definedNames>
    <definedName name="_xlnm.Print_Area" localSheetId="0">'прил 1'!$A$5:$E$161</definedName>
  </definedNames>
  <calcPr fullCalcOnLoad="1"/>
</workbook>
</file>

<file path=xl/sharedStrings.xml><?xml version="1.0" encoding="utf-8"?>
<sst xmlns="http://schemas.openxmlformats.org/spreadsheetml/2006/main" count="265" uniqueCount="238">
  <si>
    <t>1 01 00000 00 0000 000</t>
  </si>
  <si>
    <t>1 01 01000 00 0000 110</t>
  </si>
  <si>
    <t>1 01 01010 00 0000 110</t>
  </si>
  <si>
    <t>1 01 02000 01 0000 110</t>
  </si>
  <si>
    <t>Налог на доходы физических лиц</t>
  </si>
  <si>
    <t>1 05 00000 00 0000 000</t>
  </si>
  <si>
    <t xml:space="preserve">Единый налог на вмененный доход для отдельных видов деятельности </t>
  </si>
  <si>
    <t>1 06 00000 00 0000 000</t>
  </si>
  <si>
    <t>1 06 02000 02 0000 110</t>
  </si>
  <si>
    <t>Налог на имущество организаций</t>
  </si>
  <si>
    <t>1 07 00000 00 0000 000</t>
  </si>
  <si>
    <t>Налог на добычу общераспространенных полезных ископаемых</t>
  </si>
  <si>
    <t>1 12 00000 00 0000 000</t>
  </si>
  <si>
    <t>Плата за негативное воздействие на окружающую среду</t>
  </si>
  <si>
    <t>Налог на прибыль организаций</t>
  </si>
  <si>
    <t>1 08 00000 00 0000 000</t>
  </si>
  <si>
    <t>Платежи при пользовании природными ресурсами</t>
  </si>
  <si>
    <t>Наименование доходов</t>
  </si>
  <si>
    <t>Сумма</t>
  </si>
  <si>
    <t>тыс.руб.</t>
  </si>
  <si>
    <t>1 00 00000 00 0000 000</t>
  </si>
  <si>
    <t>Налоги на имущество</t>
  </si>
  <si>
    <t>Налоги, сборы и регулируемые платежи за пользование природными ресурсами</t>
  </si>
  <si>
    <t xml:space="preserve">Государственная пошлина </t>
  </si>
  <si>
    <t>1 16 00000 00 0000 000</t>
  </si>
  <si>
    <t>Штрафы, санкции, возмещение ущерба</t>
  </si>
  <si>
    <t>1 08 03010 01 0000 110</t>
  </si>
  <si>
    <t xml:space="preserve"> Налог на прибыль организаций, зачисляемый в бюджеты субъектов РФ</t>
  </si>
  <si>
    <t>Единый сельскохозяйственный налог</t>
  </si>
  <si>
    <t>Налоги на совокупный доход</t>
  </si>
  <si>
    <t>1 11 00000 00 0000 000</t>
  </si>
  <si>
    <t>1 01 01012 02 0000 110</t>
  </si>
  <si>
    <t xml:space="preserve">1 05 01000 00 0000 110   </t>
  </si>
  <si>
    <t>1 06 02010 02 0000 110</t>
  </si>
  <si>
    <t>1 07 01020 01 0000 110</t>
  </si>
  <si>
    <t>1 16 90000 00 0000 140</t>
  </si>
  <si>
    <t>1 08 07140 01 0000 110</t>
  </si>
  <si>
    <t>1 12 01000 01 0000 120</t>
  </si>
  <si>
    <t>Налоговые доходы</t>
  </si>
  <si>
    <t>Неналоговые доходы</t>
  </si>
  <si>
    <t>1 16 90050 05 0000 140</t>
  </si>
  <si>
    <t>2 00 00000 00 0000 000</t>
  </si>
  <si>
    <t>2 02 00000 00 0000 000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</si>
  <si>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</si>
  <si>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</si>
  <si>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2 02 03024 05 0000 151</t>
  </si>
  <si>
    <t>НАЛОГОВЫЕ И НЕНАЛОГОВЫЕ ДОХОДЫ</t>
  </si>
  <si>
    <t>1 07 01000 01 0000 110</t>
  </si>
  <si>
    <t>Налог на добычу полезных ископаемых</t>
  </si>
  <si>
    <t>1 08 03000 01 0000 110</t>
  </si>
  <si>
    <t>1 08 07000 01 0000 110</t>
  </si>
  <si>
    <t>1 11 05010 00 0000 120</t>
  </si>
  <si>
    <t>ВСЕГО ДОХОДОВ</t>
  </si>
  <si>
    <t>8 90 00000 00 0000 000</t>
  </si>
  <si>
    <t>Поступление доходов в бюджет</t>
  </si>
  <si>
    <t>субвенция на осуществление полномочий по обеспечению жильем детей-сирот и детей, оставшихся без попечения родителей, а также детей, находящихся под опекой и попечительством</t>
  </si>
  <si>
    <t>1 14 00000 00 0000 000</t>
  </si>
  <si>
    <t>Доходы от продажи материальных и нематериальных активов</t>
  </si>
  <si>
    <t>Безвозмездные поступления от других бюджетов бюджетной системы РФ</t>
  </si>
  <si>
    <t>Код бюджетной классификации доходов муниципального образования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</si>
  <si>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</si>
  <si>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Налоги на прибыль, доходы</t>
  </si>
  <si>
    <t xml:space="preserve">Налог, взимаемый с налогоплательщиков, выбравших в качестве объекта налогообложения доходы 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</si>
  <si>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</si>
  <si>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</si>
  <si>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</si>
  <si>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поступления от денежных взысканий (штрафов) и иных сумм в возмещение  ущерба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</si>
  <si>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</si>
  <si>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</si>
  <si>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</si>
  <si>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РФ</t>
  </si>
  <si>
    <t>Субвенция местным бюджетам на выполнение государственных полномочий по реализации государственного стандарта общего образования в общеобразовательных учреждениях района</t>
  </si>
  <si>
    <t>1 05 01011 01 0000 110</t>
  </si>
  <si>
    <t>1 05 01021 01 0000 110</t>
  </si>
  <si>
    <t>1 05 02010 02 0000 110</t>
  </si>
  <si>
    <t>1 05 03010 01 0000 110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</si>
  <si>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средства,выдачей регистрационных знаков</t>
  </si>
  <si>
    <t>2 02 04025 05 0000 151</t>
  </si>
  <si>
    <t>Межбюджетные трансферты, передаваемые БМР на комплектование книжных фондов библиотек муниципальных образований</t>
  </si>
  <si>
    <t>Иные межбюджетные трансферты</t>
  </si>
  <si>
    <t xml:space="preserve">2 02 03021 05 0000 151 </t>
  </si>
  <si>
    <t>Субвенции бюджетам муниципальных районов на ежемесячное денежное вознаграждение за классное руководство</t>
  </si>
  <si>
    <t>2 02 03 002 05 0000 151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</si>
  <si>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</si>
  <si>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1 05 01012 01 0000 110</t>
  </si>
  <si>
    <t>Налог, взимаемый с налогоплательщиков, выбравших в качестве объекта налогобложения доходы (за налоговые периоды, истекшие до 1 января 2011 года)</t>
  </si>
  <si>
    <t>1 05 01022 01 0000 110</t>
  </si>
  <si>
    <t>Единый налог,взимаемый с налогоплательщиков,выбравших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</si>
  <si>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</si>
  <si>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</si>
  <si>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</si>
  <si>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1 05 03020 01 0000 110</t>
  </si>
  <si>
    <t>Единый сельскохозяйственный налог (за налоговый периоды, истекшие до 1 января 2011 года)</t>
  </si>
  <si>
    <t>1 05 03000 01 0000 110</t>
  </si>
  <si>
    <t>1 05 01020 01 0000 110</t>
  </si>
  <si>
    <t>1 05 01010 01 0000 110</t>
  </si>
  <si>
    <t>Субсидии бюджетам субъектов Российской Федерации  и муниципальных образований (межбюджетные субсидии)</t>
  </si>
  <si>
    <t>Прочие субсидии бюджетам муниципальных районов</t>
  </si>
  <si>
    <t>2 02 02085 05 0001 151</t>
  </si>
  <si>
    <t>Федеральный бюджет (Белое)</t>
  </si>
  <si>
    <t>Республиканский  бюджет (Белое)</t>
  </si>
  <si>
    <t>Субсидии БМР  на осуществление мероприятий по обеспечению жильем граждан Российской Федерации проживающих в сельской местности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</si>
  <si>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</si>
  <si>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</si>
  <si>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</si>
  <si>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</si>
  <si>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</si>
  <si>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</si>
  <si>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муниципальных районов</t>
  </si>
  <si>
    <t>1 05 01050 01 0000 110</t>
  </si>
  <si>
    <t>Минимальный налог, зачисляемый в бюджет субъектов РФ</t>
  </si>
  <si>
    <t>1 13 00000 00 0000 000</t>
  </si>
  <si>
    <t>Доходы от оказания платных услуг (работ) и компенсации затрат государства</t>
  </si>
  <si>
    <t>1 11 05030 00 0000 120</t>
  </si>
  <si>
    <t>Доходы от сдачи в аренду имущества находящегося в оперативном управлении органов государственной власти,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</si>
  <si>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 xml:space="preserve">1 11 05035 05 0000 120 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</si>
  <si>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</si>
  <si>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</si>
  <si>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</si>
  <si>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1 01 02010 00 0000 110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</si>
  <si>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</si>
  <si>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</si>
  <si>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</si>
  <si>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</si>
  <si>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</si>
  <si>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</si>
  <si>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</si>
  <si>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</si>
  <si>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</si>
  <si>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</si>
  <si>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</si>
  <si>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</si>
  <si>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1 13 02995 05 0000 130</t>
  </si>
  <si>
    <t>Прочие доходы от компенсации затрат  бюджетов муниципальных районов</t>
  </si>
  <si>
    <t>1 16 03010  01 6000 140</t>
  </si>
  <si>
    <t>1 16 03000 00 0000 140</t>
  </si>
  <si>
    <t>Денежные взыскания (штрафы) за нарушение законодательства о налогах и сборах</t>
  </si>
  <si>
    <t>1 05 01050 00 0000 000</t>
  </si>
  <si>
    <t xml:space="preserve">                                                               Приложение № 1 к решению</t>
  </si>
  <si>
    <t xml:space="preserve"> МО "Красногвардейский район"</t>
  </si>
  <si>
    <t>Субвенции местным бюджетам на выполнение государственных полномочий Республики Адыгея по предоставлению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</si>
  <si>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местным бюджетам на осуществление отдельных государственных полномочий по предоставлению компенсаций на оплату жилья и коммунальных услуг отдельным категориям граждан в Республике Адыгея</t>
  </si>
  <si>
    <t xml:space="preserve">Совета народных депутатов </t>
  </si>
  <si>
    <t>Субсидии бюджетам муниципальных районов на реализацию федеральных целевых программ</t>
  </si>
  <si>
    <t>"Защита населения и территорий от ЧС" (комплекс"Безопасный город")</t>
  </si>
  <si>
    <t>"Развитие транспортной системы" (эксплуатация техгических средств"Повышение безопасности ДД")</t>
  </si>
  <si>
    <t xml:space="preserve">Субвенция местным бюджетам на осуществление отдельных государственных  полномочий по опеке и попечительству  в отношении отдельных категорий совершеннолетних лиц  </t>
  </si>
  <si>
    <t>Субвенции на осуществление государственных полномочий в сфере административных правоотношений</t>
  </si>
  <si>
    <t>Субвенции, предоставляемые местным бюджетам для выплаты компенсации за работу по подготовке и проведению ЕГЭ педагогическим работникам муниципальных образовательных организаций, участвующих в проведении ЕГЭ</t>
  </si>
  <si>
    <t>Субвенции местным бюджетам на выполнение государственных полномочий Республики Адыгея по социальной поддержке детей-сирот, детей, оставшихся без попечения родителей (возмещение транспортных расходов)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</si>
  <si>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статьями 129</t>
    </r>
    <r>
      <rPr>
        <vertAlign val="superscript"/>
        <sz val="11"/>
        <rFont val="Times New Roman"/>
        <family val="1"/>
      </rPr>
      <t>4</t>
    </r>
    <r>
      <rPr>
        <b/>
        <i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135</t>
    </r>
    <r>
      <rPr>
        <vertAlign val="superscript"/>
        <sz val="11"/>
        <rFont val="Times New Roman"/>
        <family val="1"/>
      </rPr>
      <t>2</t>
    </r>
    <r>
      <rPr>
        <b/>
        <i/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</si>
  <si>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Налог ,взимаемый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</si>
  <si>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Дотации бюджетам бюджетной системы Российской Федерации</t>
  </si>
  <si>
    <t>2 02 20051 05 0000 151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</si>
  <si>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</si>
  <si>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</si>
  <si>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</si>
  <si>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1 16 28000 01 0000 140</t>
  </si>
  <si>
    <t>Денежные взыскания 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</si>
  <si>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1 16 30030 01 6000 140</t>
  </si>
  <si>
    <t>1 16 43 000 01 6000 140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</si>
  <si>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</si>
  <si>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1 11 05013 05 0000 120</t>
  </si>
  <si>
    <t>1 14 06013 05 0000 430</t>
  </si>
  <si>
    <t>Субвенции бюджетам муниципальных районов на осуществление передаваемых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</si>
  <si>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на выполнение передаваемых полномочий субъектов РФ по социальной поддержке детей-сирот, детей, оставшихся без попечения родителей (за исключением детей, обучающихся в федеральных образовательных учреждениях) (ежемесячные выплаты денежных средствна содержание детей, оставшихся без попечения родителей)</t>
  </si>
  <si>
    <t>Субвенции бюджетам муниципальных районов на выполнение передаваемых полномочий субъектов РФ по выплате ежемесячного вознаграждения и ежемесячного дополнительного вознаграждения приемным родителям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</si>
  <si>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</si>
  <si>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за административные правонарушения в области дорожного движения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</si>
  <si>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</si>
  <si>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</si>
  <si>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</si>
  <si>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2 02 10000 00 0000 150</t>
  </si>
  <si>
    <t>2 02 15001 05 0000 150</t>
  </si>
  <si>
    <t>2 02 20000 00 0000 150</t>
  </si>
  <si>
    <t>2 02 29999 05 0000 150</t>
  </si>
  <si>
    <t>2 02 25097 05 0000 150</t>
  </si>
  <si>
    <t>2 02 30000 00 0000 150</t>
  </si>
  <si>
    <t>2 02 35118 05 0000 150</t>
  </si>
  <si>
    <t>2 02 30024 05 0000 150</t>
  </si>
  <si>
    <t xml:space="preserve">2 02 30027 05 0000 150 </t>
  </si>
  <si>
    <t>2 02 35082 05 0000 150</t>
  </si>
  <si>
    <t xml:space="preserve">2 02 30029 05 0000 150 </t>
  </si>
  <si>
    <t>2 07 05000 05 0000 150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</si>
  <si>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</si>
  <si>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мероприятий, 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</si>
  <si>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</si>
  <si>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</si>
  <si>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2 02 25027 05 0000 150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</si>
  <si>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</si>
  <si>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</si>
  <si>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Субвенции бюджетам муниципальных районов на осуществление полномочий Республики Адыгея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государственных полномочий Республики Адыгея в сфере административных правоотношений</t>
  </si>
  <si>
    <t>Субвенции местным бюджетам  на осуществление отдельных государственных полномочий Республики Адыгея по опеке и попечительству в отношении несовершеннолетних лиц</t>
  </si>
  <si>
    <t>Субвенции местным бюджетам на осуществление государственных полномочий  Республики Адыгея по образованию и организации деятельности комиссий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</si>
  <si>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</si>
  <si>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2 02 49999 05 0000 150</t>
  </si>
  <si>
    <t>2 02 40000 00 0000 150</t>
  </si>
  <si>
    <t>Субсидии бюджетам муниципальных районов на государственную поддержку отрасли культуры</t>
  </si>
  <si>
    <t>Субсидии бюджетам муниципальных районов на поддержку отрасли культуры (государственная поддержка лучших сельских учреждений культуры)</t>
  </si>
  <si>
    <t>Субсидии бюджетам муниципальных районов на поддержку отрасли культуры (комплектование книжных фондов библиотек)</t>
  </si>
  <si>
    <t xml:space="preserve">2 02 25519 05 0000 150 </t>
  </si>
  <si>
    <t>муниципального образования "Красногвардейский район" на 2020 год</t>
  </si>
  <si>
    <t>2 02 25299 05 0000 150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</si>
  <si>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</si>
  <si>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2 02 25232 05 0000 150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</si>
  <si>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</si>
  <si>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2 02 25576 05 0000 150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</si>
  <si>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</si>
  <si>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Субвенции сельским поселениям на выравнивание бюджетной обеспеченности из республиканского бюджета Республики Адыгея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</si>
  <si>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</si>
  <si>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</si>
  <si>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Субсидии бюджетам муниципальных районов на обеспечение комплексного развития сельских территорий </t>
  </si>
  <si>
    <t>улучшение жилищных условий граждан, проживающих в сельской местности</t>
  </si>
  <si>
    <t>проекты сельских поселений, сельских населенных пунктов (агломераций)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</si>
  <si>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</si>
  <si>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от 18.12.2019 г. № 106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</si>
  <si>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 (восстановление (ремонт,реставрация, благоустройство)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</si>
  <si>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</si>
  <si>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</si>
  <si>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</si>
  <si>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2 02 40014 05 0000 150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</si>
  <si>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</si>
  <si>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2 02 25243 05 0000 150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</si>
  <si>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</si>
  <si>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</si>
  <si>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</si>
  <si>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2 07 05 030 05 0000 150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</si>
  <si>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</si>
  <si>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</si>
  <si>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</si>
  <si>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</si>
  <si>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Прочие дотации бюджетам муниципальных районов</t>
  </si>
  <si>
    <t>2 02 19999 05 0000 150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</si>
  <si>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</si>
  <si>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</si>
  <si>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Приложение № 1 к решению</t>
  </si>
  <si>
    <t>МО "Красногвардейский район"</t>
  </si>
  <si>
    <t>от 28.12.2020 г. № 167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</si>
</sst>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000"/>
    <numFmt numFmtId="186" formatCode="#,##0.0000000"/>
    <numFmt numFmtId="187" formatCode="0.00000"/>
    <numFmt numFmtId="188" formatCode="0.000000"/>
    <numFmt numFmtId="189" formatCode="#,##0.00000000"/>
    <numFmt numFmtId="190" formatCode="#,##0.000000000"/>
    <numFmt numFmtId="191" formatCode="0.0000000"/>
    <numFmt numFmtId="192" formatCode="0.00000000"/>
  </numFmts>
  <fonts count="7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right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62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180" fontId="64" fillId="0" borderId="0" xfId="0" applyNumberFormat="1" applyFont="1" applyBorder="1" applyAlignment="1">
      <alignment/>
    </xf>
    <xf numFmtId="180" fontId="62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180" fontId="64" fillId="0" borderId="0" xfId="0" applyNumberFormat="1" applyFont="1" applyFill="1" applyAlignment="1">
      <alignment horizontal="right"/>
    </xf>
    <xf numFmtId="0" fontId="64" fillId="0" borderId="0" xfId="0" applyFont="1" applyBorder="1" applyAlignment="1">
      <alignment horizontal="right"/>
    </xf>
    <xf numFmtId="180" fontId="65" fillId="0" borderId="1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4" fillId="33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180" fontId="64" fillId="0" borderId="0" xfId="0" applyNumberFormat="1" applyFont="1" applyBorder="1" applyAlignment="1">
      <alignment/>
    </xf>
    <xf numFmtId="180" fontId="64" fillId="0" borderId="0" xfId="0" applyNumberFormat="1" applyFont="1" applyFill="1" applyBorder="1" applyAlignment="1">
      <alignment/>
    </xf>
    <xf numFmtId="180" fontId="65" fillId="0" borderId="14" xfId="0" applyNumberFormat="1" applyFont="1" applyFill="1" applyBorder="1" applyAlignment="1">
      <alignment/>
    </xf>
    <xf numFmtId="180" fontId="65" fillId="0" borderId="15" xfId="0" applyNumberFormat="1" applyFont="1" applyFill="1" applyBorder="1" applyAlignment="1">
      <alignment/>
    </xf>
    <xf numFmtId="180" fontId="68" fillId="0" borderId="14" xfId="0" applyNumberFormat="1" applyFont="1" applyFill="1" applyBorder="1" applyAlignment="1">
      <alignment/>
    </xf>
    <xf numFmtId="180" fontId="68" fillId="0" borderId="15" xfId="0" applyNumberFormat="1" applyFont="1" applyFill="1" applyBorder="1" applyAlignment="1">
      <alignment/>
    </xf>
    <xf numFmtId="180" fontId="64" fillId="0" borderId="0" xfId="0" applyNumberFormat="1" applyFont="1" applyFill="1" applyAlignment="1">
      <alignment/>
    </xf>
    <xf numFmtId="180" fontId="6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80" fontId="65" fillId="0" borderId="10" xfId="0" applyNumberFormat="1" applyFont="1" applyFill="1" applyBorder="1" applyAlignment="1">
      <alignment/>
    </xf>
    <xf numFmtId="0" fontId="63" fillId="0" borderId="12" xfId="0" applyFont="1" applyFill="1" applyBorder="1" applyAlignment="1">
      <alignment horizontal="right" vertical="center" wrapText="1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3" fillId="0" borderId="10" xfId="0" applyFont="1" applyFill="1" applyBorder="1" applyAlignment="1">
      <alignment horizontal="right"/>
    </xf>
    <xf numFmtId="174" fontId="63" fillId="0" borderId="10" xfId="0" applyNumberFormat="1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top" wrapText="1"/>
    </xf>
    <xf numFmtId="180" fontId="69" fillId="0" borderId="0" xfId="0" applyNumberFormat="1" applyFont="1" applyFill="1" applyBorder="1" applyAlignment="1">
      <alignment/>
    </xf>
    <xf numFmtId="0" fontId="63" fillId="0" borderId="0" xfId="0" applyFont="1" applyAlignment="1">
      <alignment horizontal="right"/>
    </xf>
    <xf numFmtId="180" fontId="68" fillId="0" borderId="10" xfId="0" applyNumberFormat="1" applyFont="1" applyFill="1" applyBorder="1" applyAlignment="1">
      <alignment/>
    </xf>
    <xf numFmtId="180" fontId="62" fillId="0" borderId="10" xfId="0" applyNumberFormat="1" applyFont="1" applyFill="1" applyBorder="1" applyAlignment="1">
      <alignment/>
    </xf>
    <xf numFmtId="180" fontId="70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63" fillId="0" borderId="10" xfId="0" applyNumberFormat="1" applyFont="1" applyFill="1" applyBorder="1" applyAlignment="1">
      <alignment/>
    </xf>
    <xf numFmtId="180" fontId="64" fillId="0" borderId="10" xfId="0" applyNumberFormat="1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183" fontId="5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183" fontId="5" fillId="34" borderId="0" xfId="0" applyNumberFormat="1" applyFont="1" applyFill="1" applyAlignment="1">
      <alignment/>
    </xf>
    <xf numFmtId="183" fontId="10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83" fontId="5" fillId="35" borderId="0" xfId="0" applyNumberFormat="1" applyFont="1" applyFill="1" applyAlignment="1">
      <alignment/>
    </xf>
    <xf numFmtId="0" fontId="69" fillId="35" borderId="0" xfId="0" applyFont="1" applyFill="1" applyBorder="1" applyAlignment="1">
      <alignment/>
    </xf>
    <xf numFmtId="180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3" fontId="5" fillId="31" borderId="0" xfId="0" applyNumberFormat="1" applyFont="1" applyFill="1" applyAlignment="1">
      <alignment/>
    </xf>
    <xf numFmtId="3" fontId="6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80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87"/>
  <sheetViews>
    <sheetView tabSelected="1" zoomScaleSheetLayoutView="148" workbookViewId="0" topLeftCell="A1">
      <selection activeCell="A13" sqref="A13:C13"/>
    </sheetView>
  </sheetViews>
  <sheetFormatPr defaultColWidth="9.00390625" defaultRowHeight="12.75"/>
  <cols>
    <col min="1" max="1" width="23.125" style="13" customWidth="1"/>
    <col min="2" max="2" width="49.25390625" style="17" customWidth="1"/>
    <col min="3" max="3" width="19.125" style="70" customWidth="1"/>
    <col min="4" max="4" width="19.125" style="57" hidden="1" customWidth="1"/>
    <col min="5" max="5" width="19.125" style="56" hidden="1" customWidth="1"/>
    <col min="6" max="6" width="19.125" style="96" hidden="1" customWidth="1"/>
    <col min="7" max="7" width="19.125" style="3" customWidth="1"/>
    <col min="8" max="9" width="9.125" style="3" customWidth="1"/>
    <col min="10" max="14" width="9.125" style="17" customWidth="1"/>
    <col min="15" max="16384" width="9.125" style="3" customWidth="1"/>
  </cols>
  <sheetData>
    <row r="1" spans="2:4" ht="15">
      <c r="B1" s="103"/>
      <c r="C1" s="103"/>
      <c r="D1" s="103"/>
    </row>
    <row r="2" spans="2:4" ht="15">
      <c r="B2" s="103"/>
      <c r="C2" s="103"/>
      <c r="D2" s="103"/>
    </row>
    <row r="3" spans="3:4" ht="12" customHeight="1">
      <c r="C3" s="58"/>
      <c r="D3" s="59"/>
    </row>
    <row r="4" spans="3:4" ht="12" customHeight="1">
      <c r="C4" s="58"/>
      <c r="D4" s="59"/>
    </row>
    <row r="5" spans="1:3" ht="14.25" customHeight="1">
      <c r="A5" s="115" t="s">
        <v>235</v>
      </c>
      <c r="B5" s="115"/>
      <c r="C5" s="115"/>
    </row>
    <row r="6" spans="2:3" ht="14.25" customHeight="1">
      <c r="B6" s="115" t="s">
        <v>142</v>
      </c>
      <c r="C6" s="116"/>
    </row>
    <row r="7" spans="2:3" ht="14.25" customHeight="1">
      <c r="B7" s="115" t="s">
        <v>236</v>
      </c>
      <c r="C7" s="116"/>
    </row>
    <row r="8" spans="2:3" ht="14.25" customHeight="1">
      <c r="B8" s="115" t="s">
        <v>237</v>
      </c>
      <c r="C8" s="116"/>
    </row>
    <row r="9" spans="2:3" ht="14.25" customHeight="1">
      <c r="B9" s="115"/>
      <c r="C9" s="116"/>
    </row>
    <row r="10" spans="1:5" ht="15">
      <c r="A10" s="114" t="s">
        <v>138</v>
      </c>
      <c r="B10" s="114"/>
      <c r="C10" s="114"/>
      <c r="D10" s="54"/>
      <c r="E10" s="55"/>
    </row>
    <row r="11" spans="1:5" ht="15">
      <c r="A11" s="114" t="s">
        <v>142</v>
      </c>
      <c r="B11" s="114"/>
      <c r="C11" s="114"/>
      <c r="D11" s="54"/>
      <c r="E11" s="55"/>
    </row>
    <row r="12" spans="1:5" ht="15">
      <c r="A12" s="114" t="s">
        <v>139</v>
      </c>
      <c r="B12" s="114"/>
      <c r="C12" s="114"/>
      <c r="D12" s="54"/>
      <c r="E12" s="55"/>
    </row>
    <row r="13" spans="1:5" ht="14.25" customHeight="1">
      <c r="A13" s="114" t="s">
        <v>215</v>
      </c>
      <c r="B13" s="114"/>
      <c r="C13" s="114"/>
      <c r="D13" s="54"/>
      <c r="E13" s="55"/>
    </row>
    <row r="14" spans="3:4" ht="12" customHeight="1">
      <c r="C14" s="58"/>
      <c r="D14" s="59"/>
    </row>
    <row r="15" spans="3:4" ht="12" customHeight="1">
      <c r="C15" s="58"/>
      <c r="D15" s="59"/>
    </row>
    <row r="16" spans="3:4" ht="14.25" customHeight="1">
      <c r="C16" s="58"/>
      <c r="D16" s="59"/>
    </row>
    <row r="17" spans="1:3" ht="14.25" customHeight="1">
      <c r="A17" s="115"/>
      <c r="B17" s="115"/>
      <c r="C17" s="115"/>
    </row>
    <row r="18" spans="1:3" ht="18.75" customHeight="1">
      <c r="A18" s="111" t="s">
        <v>54</v>
      </c>
      <c r="B18" s="111"/>
      <c r="C18" s="111"/>
    </row>
    <row r="19" spans="1:3" ht="15.75">
      <c r="A19" s="112" t="s">
        <v>201</v>
      </c>
      <c r="B19" s="112"/>
      <c r="C19" s="112"/>
    </row>
    <row r="20" spans="1:3" ht="18.75">
      <c r="A20" s="113"/>
      <c r="B20" s="113"/>
      <c r="C20" s="113"/>
    </row>
    <row r="21" spans="1:3" ht="15">
      <c r="A21" s="19"/>
      <c r="B21" s="20"/>
      <c r="C21" s="58" t="s">
        <v>19</v>
      </c>
    </row>
    <row r="22" spans="1:5" ht="71.25">
      <c r="A22" s="21" t="s">
        <v>59</v>
      </c>
      <c r="B22" s="14" t="s">
        <v>17</v>
      </c>
      <c r="C22" s="60" t="s">
        <v>18</v>
      </c>
      <c r="D22" s="57">
        <v>2021</v>
      </c>
      <c r="E22" s="57">
        <v>2022</v>
      </c>
    </row>
    <row r="23" spans="1:5" ht="14.25">
      <c r="A23" s="18">
        <v>1</v>
      </c>
      <c r="B23" s="18">
        <v>2</v>
      </c>
      <c r="C23" s="110">
        <v>3</v>
      </c>
      <c r="E23" s="57"/>
    </row>
    <row r="24" spans="1:5" ht="14.25">
      <c r="A24" s="7" t="s">
        <v>53</v>
      </c>
      <c r="B24" s="43" t="s">
        <v>52</v>
      </c>
      <c r="C24" s="79">
        <f>C25+C91</f>
        <v>890829.01271</v>
      </c>
      <c r="E24" s="57"/>
    </row>
    <row r="25" spans="1:5" ht="14.25">
      <c r="A25" s="7" t="s">
        <v>20</v>
      </c>
      <c r="B25" s="43" t="s">
        <v>46</v>
      </c>
      <c r="C25" s="79">
        <f>C26+C63</f>
        <v>113826.59999999999</v>
      </c>
      <c r="E25" s="57"/>
    </row>
    <row r="26" spans="1:5" ht="14.25">
      <c r="A26" s="7"/>
      <c r="B26" s="43" t="s">
        <v>38</v>
      </c>
      <c r="C26" s="79">
        <f>C27+C34+C50+C54+C58</f>
        <v>96581.4</v>
      </c>
      <c r="E26" s="57"/>
    </row>
    <row r="27" spans="1:5" ht="0.75" customHeight="1" hidden="1">
      <c r="A27" s="22" t="s">
        <v>0</v>
      </c>
      <c r="B27" s="43" t="s">
        <v>61</v>
      </c>
      <c r="C27" s="79">
        <f>C28+C31</f>
        <v>39263.9</v>
      </c>
      <c r="E27" s="57"/>
    </row>
    <row r="28" spans="1:5" ht="14.25" customHeight="1" hidden="1">
      <c r="A28" s="7" t="s">
        <v>1</v>
      </c>
      <c r="B28" s="43" t="s">
        <v>14</v>
      </c>
      <c r="C28" s="79">
        <f>C29</f>
        <v>0</v>
      </c>
      <c r="E28" s="57"/>
    </row>
    <row r="29" spans="1:5" ht="45" customHeight="1" hidden="1">
      <c r="A29" s="23" t="s">
        <v>2</v>
      </c>
      <c r="B29" s="30" t="s">
        <v>60</v>
      </c>
      <c r="C29" s="88">
        <f>C30</f>
        <v>0</v>
      </c>
      <c r="E29" s="57"/>
    </row>
    <row r="30" spans="1:5" ht="30" customHeight="1" hidden="1">
      <c r="A30" s="8" t="s">
        <v>31</v>
      </c>
      <c r="B30" s="26" t="s">
        <v>27</v>
      </c>
      <c r="C30" s="89"/>
      <c r="E30" s="57"/>
    </row>
    <row r="31" spans="1:5" ht="14.25">
      <c r="A31" s="7" t="s">
        <v>3</v>
      </c>
      <c r="B31" s="43" t="s">
        <v>4</v>
      </c>
      <c r="C31" s="79">
        <f>C32</f>
        <v>39263.9</v>
      </c>
      <c r="E31" s="57"/>
    </row>
    <row r="32" spans="1:5" ht="15">
      <c r="A32" s="24" t="s">
        <v>119</v>
      </c>
      <c r="B32" s="30" t="s">
        <v>4</v>
      </c>
      <c r="C32" s="90">
        <f>C33</f>
        <v>39263.9</v>
      </c>
      <c r="E32" s="57"/>
    </row>
    <row r="33" spans="1:5" ht="88.5" customHeight="1">
      <c r="A33" s="24" t="s">
        <v>117</v>
      </c>
      <c r="B33" s="25" t="s">
        <v>118</v>
      </c>
      <c r="C33" s="89">
        <v>39263.9</v>
      </c>
      <c r="E33" s="57"/>
    </row>
    <row r="34" spans="1:14" s="4" customFormat="1" ht="14.25">
      <c r="A34" s="7" t="s">
        <v>5</v>
      </c>
      <c r="B34" s="43" t="s">
        <v>29</v>
      </c>
      <c r="C34" s="79">
        <f>C35+C44+C47</f>
        <v>32842.6</v>
      </c>
      <c r="D34" s="61"/>
      <c r="E34" s="61"/>
      <c r="F34" s="97"/>
      <c r="J34" s="104"/>
      <c r="K34" s="104"/>
      <c r="L34" s="104"/>
      <c r="M34" s="104"/>
      <c r="N34" s="104"/>
    </row>
    <row r="35" spans="1:5" ht="30">
      <c r="A35" s="23" t="s">
        <v>32</v>
      </c>
      <c r="B35" s="30" t="s">
        <v>44</v>
      </c>
      <c r="C35" s="90">
        <f>C36+C39+C42</f>
        <v>12300.1</v>
      </c>
      <c r="E35" s="57"/>
    </row>
    <row r="36" spans="1:5" ht="30" customHeight="1">
      <c r="A36" s="23" t="s">
        <v>95</v>
      </c>
      <c r="B36" s="30" t="s">
        <v>62</v>
      </c>
      <c r="C36" s="90">
        <f>C37+C38</f>
        <v>8753.1</v>
      </c>
      <c r="E36" s="57"/>
    </row>
    <row r="37" spans="1:6" ht="29.25" customHeight="1">
      <c r="A37" s="8" t="s">
        <v>72</v>
      </c>
      <c r="B37" s="26" t="s">
        <v>62</v>
      </c>
      <c r="C37" s="89">
        <v>8753.1</v>
      </c>
      <c r="D37" s="94"/>
      <c r="E37" s="94"/>
      <c r="F37" s="98">
        <v>3300</v>
      </c>
    </row>
    <row r="38" spans="1:5" ht="60" customHeight="1" hidden="1">
      <c r="A38" s="8" t="s">
        <v>84</v>
      </c>
      <c r="B38" s="26" t="s">
        <v>85</v>
      </c>
      <c r="C38" s="89">
        <v>0</v>
      </c>
      <c r="E38" s="57"/>
    </row>
    <row r="39" spans="1:5" ht="75">
      <c r="A39" s="23" t="s">
        <v>94</v>
      </c>
      <c r="B39" s="30" t="s">
        <v>151</v>
      </c>
      <c r="C39" s="90">
        <f>C40+C41</f>
        <v>3547</v>
      </c>
      <c r="E39" s="57"/>
    </row>
    <row r="40" spans="1:5" ht="75">
      <c r="A40" s="8" t="s">
        <v>73</v>
      </c>
      <c r="B40" s="26" t="s">
        <v>214</v>
      </c>
      <c r="C40" s="89">
        <v>3547</v>
      </c>
      <c r="E40" s="57"/>
    </row>
    <row r="41" spans="1:5" ht="28.5" customHeight="1" hidden="1">
      <c r="A41" s="8" t="s">
        <v>86</v>
      </c>
      <c r="B41" s="26" t="s">
        <v>87</v>
      </c>
      <c r="C41" s="89">
        <v>0</v>
      </c>
      <c r="E41" s="57"/>
    </row>
    <row r="42" spans="1:5" ht="30" customHeight="1" hidden="1">
      <c r="A42" s="2" t="s">
        <v>137</v>
      </c>
      <c r="B42" s="26" t="s">
        <v>110</v>
      </c>
      <c r="C42" s="89">
        <f>C43</f>
        <v>0</v>
      </c>
      <c r="E42" s="57"/>
    </row>
    <row r="43" spans="1:5" ht="31.5" customHeight="1" hidden="1">
      <c r="A43" s="2" t="s">
        <v>109</v>
      </c>
      <c r="B43" s="42" t="s">
        <v>110</v>
      </c>
      <c r="C43" s="89">
        <v>0</v>
      </c>
      <c r="E43" s="57"/>
    </row>
    <row r="44" spans="1:5" ht="30">
      <c r="A44" s="23" t="s">
        <v>90</v>
      </c>
      <c r="B44" s="30" t="s">
        <v>6</v>
      </c>
      <c r="C44" s="90">
        <f>C45</f>
        <v>4119</v>
      </c>
      <c r="E44" s="57"/>
    </row>
    <row r="45" spans="1:5" ht="29.25" customHeight="1">
      <c r="A45" s="8" t="s">
        <v>74</v>
      </c>
      <c r="B45" s="26" t="s">
        <v>6</v>
      </c>
      <c r="C45" s="89">
        <v>4119</v>
      </c>
      <c r="E45" s="57"/>
    </row>
    <row r="46" spans="1:5" ht="0.75" customHeight="1" hidden="1">
      <c r="A46" s="2" t="s">
        <v>88</v>
      </c>
      <c r="B46" s="26" t="s">
        <v>89</v>
      </c>
      <c r="C46" s="89">
        <v>0</v>
      </c>
      <c r="E46" s="57"/>
    </row>
    <row r="47" spans="1:5" ht="15">
      <c r="A47" s="23" t="s">
        <v>93</v>
      </c>
      <c r="B47" s="30" t="s">
        <v>28</v>
      </c>
      <c r="C47" s="90">
        <f>C48+C49</f>
        <v>16423.5</v>
      </c>
      <c r="E47" s="57"/>
    </row>
    <row r="48" spans="1:6" ht="15">
      <c r="A48" s="8" t="s">
        <v>75</v>
      </c>
      <c r="B48" s="26" t="s">
        <v>28</v>
      </c>
      <c r="C48" s="89">
        <v>16423.5</v>
      </c>
      <c r="D48" s="94"/>
      <c r="E48" s="94"/>
      <c r="F48" s="98">
        <v>1500</v>
      </c>
    </row>
    <row r="49" spans="1:5" ht="30" customHeight="1" hidden="1">
      <c r="A49" s="24" t="s">
        <v>91</v>
      </c>
      <c r="B49" s="25" t="s">
        <v>92</v>
      </c>
      <c r="C49" s="89">
        <v>0</v>
      </c>
      <c r="E49" s="57"/>
    </row>
    <row r="50" spans="1:5" ht="14.25">
      <c r="A50" s="7" t="s">
        <v>7</v>
      </c>
      <c r="B50" s="43" t="s">
        <v>21</v>
      </c>
      <c r="C50" s="79">
        <f>C51</f>
        <v>17443.9</v>
      </c>
      <c r="E50" s="57"/>
    </row>
    <row r="51" spans="1:5" ht="15">
      <c r="A51" s="23" t="s">
        <v>8</v>
      </c>
      <c r="B51" s="30" t="s">
        <v>9</v>
      </c>
      <c r="C51" s="90">
        <f>C52</f>
        <v>17443.9</v>
      </c>
      <c r="E51" s="57"/>
    </row>
    <row r="52" spans="1:6" ht="30">
      <c r="A52" s="8" t="s">
        <v>33</v>
      </c>
      <c r="B52" s="26" t="s">
        <v>63</v>
      </c>
      <c r="C52" s="89">
        <v>17443.9</v>
      </c>
      <c r="D52" s="94"/>
      <c r="E52" s="94"/>
      <c r="F52" s="98">
        <v>-4800</v>
      </c>
    </row>
    <row r="53" spans="1:14" s="4" customFormat="1" ht="15" customHeight="1" hidden="1">
      <c r="A53" s="8"/>
      <c r="B53" s="26"/>
      <c r="C53" s="79"/>
      <c r="D53" s="61"/>
      <c r="E53" s="61"/>
      <c r="F53" s="97"/>
      <c r="J53" s="104"/>
      <c r="K53" s="104"/>
      <c r="L53" s="104"/>
      <c r="M53" s="104"/>
      <c r="N53" s="104"/>
    </row>
    <row r="54" spans="1:14" s="4" customFormat="1" ht="28.5">
      <c r="A54" s="7" t="s">
        <v>10</v>
      </c>
      <c r="B54" s="43" t="s">
        <v>22</v>
      </c>
      <c r="C54" s="79">
        <f>C55</f>
        <v>3013.2</v>
      </c>
      <c r="D54" s="61"/>
      <c r="E54" s="61"/>
      <c r="F54" s="97"/>
      <c r="J54" s="104"/>
      <c r="K54" s="104"/>
      <c r="L54" s="104"/>
      <c r="M54" s="104"/>
      <c r="N54" s="104"/>
    </row>
    <row r="55" spans="1:14" s="4" customFormat="1" ht="15">
      <c r="A55" s="23" t="s">
        <v>47</v>
      </c>
      <c r="B55" s="30" t="s">
        <v>48</v>
      </c>
      <c r="C55" s="90">
        <f>C56</f>
        <v>3013.2</v>
      </c>
      <c r="D55" s="61"/>
      <c r="E55" s="61"/>
      <c r="F55" s="97"/>
      <c r="J55" s="104"/>
      <c r="K55" s="104"/>
      <c r="L55" s="104"/>
      <c r="M55" s="104"/>
      <c r="N55" s="104"/>
    </row>
    <row r="56" spans="1:5" ht="30">
      <c r="A56" s="8" t="s">
        <v>34</v>
      </c>
      <c r="B56" s="26" t="s">
        <v>11</v>
      </c>
      <c r="C56" s="89">
        <v>3013.2</v>
      </c>
      <c r="D56" s="62"/>
      <c r="E56" s="57"/>
    </row>
    <row r="57" spans="1:5" ht="15" customHeight="1" hidden="1">
      <c r="A57" s="8"/>
      <c r="B57" s="26"/>
      <c r="C57" s="89"/>
      <c r="E57" s="57"/>
    </row>
    <row r="58" spans="1:5" ht="14.25">
      <c r="A58" s="7" t="s">
        <v>15</v>
      </c>
      <c r="B58" s="43" t="s">
        <v>23</v>
      </c>
      <c r="C58" s="79">
        <f>C59+C61</f>
        <v>4017.8</v>
      </c>
      <c r="E58" s="57"/>
    </row>
    <row r="59" spans="1:5" ht="30" customHeight="1">
      <c r="A59" s="23" t="s">
        <v>49</v>
      </c>
      <c r="B59" s="30" t="s">
        <v>64</v>
      </c>
      <c r="C59" s="90">
        <f>C60</f>
        <v>4017.8</v>
      </c>
      <c r="E59" s="57"/>
    </row>
    <row r="60" spans="1:5" ht="45" customHeight="1">
      <c r="A60" s="8" t="s">
        <v>26</v>
      </c>
      <c r="B60" s="26" t="s">
        <v>217</v>
      </c>
      <c r="C60" s="89">
        <v>4017.8</v>
      </c>
      <c r="E60" s="57"/>
    </row>
    <row r="61" spans="1:5" ht="60" customHeight="1" hidden="1">
      <c r="A61" s="23" t="s">
        <v>50</v>
      </c>
      <c r="B61" s="30" t="s">
        <v>65</v>
      </c>
      <c r="C61" s="90">
        <f>C62</f>
        <v>0</v>
      </c>
      <c r="E61" s="57"/>
    </row>
    <row r="62" spans="1:5" ht="87.75" customHeight="1" hidden="1">
      <c r="A62" s="8" t="s">
        <v>36</v>
      </c>
      <c r="B62" s="26" t="s">
        <v>76</v>
      </c>
      <c r="C62" s="89">
        <v>0</v>
      </c>
      <c r="E62" s="57"/>
    </row>
    <row r="63" spans="1:5" ht="14.25">
      <c r="A63" s="7"/>
      <c r="B63" s="43" t="s">
        <v>39</v>
      </c>
      <c r="C63" s="79">
        <f>C64+C71+C81+C79+C77</f>
        <v>17245.2</v>
      </c>
      <c r="E63" s="57"/>
    </row>
    <row r="64" spans="1:5" ht="30" customHeight="1">
      <c r="A64" s="7" t="s">
        <v>30</v>
      </c>
      <c r="B64" s="43" t="s">
        <v>69</v>
      </c>
      <c r="C64" s="79">
        <f>C65+C67+C69</f>
        <v>15571.5</v>
      </c>
      <c r="E64" s="57"/>
    </row>
    <row r="65" spans="1:5" ht="90">
      <c r="A65" s="23" t="s">
        <v>51</v>
      </c>
      <c r="B65" s="30" t="s">
        <v>169</v>
      </c>
      <c r="C65" s="90">
        <f>C66</f>
        <v>14648.6</v>
      </c>
      <c r="E65" s="57"/>
    </row>
    <row r="66" spans="1:5" ht="105">
      <c r="A66" s="27" t="s">
        <v>162</v>
      </c>
      <c r="B66" s="28" t="s">
        <v>170</v>
      </c>
      <c r="C66" s="89">
        <v>14648.6</v>
      </c>
      <c r="E66" s="57"/>
    </row>
    <row r="67" spans="1:5" ht="90.75" customHeight="1">
      <c r="A67" s="23" t="s">
        <v>123</v>
      </c>
      <c r="B67" s="30" t="s">
        <v>122</v>
      </c>
      <c r="C67" s="90">
        <f>C68</f>
        <v>635</v>
      </c>
      <c r="E67" s="57"/>
    </row>
    <row r="68" spans="1:5" ht="90">
      <c r="A68" s="27" t="s">
        <v>120</v>
      </c>
      <c r="B68" s="28" t="s">
        <v>121</v>
      </c>
      <c r="C68" s="89">
        <v>635</v>
      </c>
      <c r="E68" s="57"/>
    </row>
    <row r="69" spans="1:5" ht="121.5" customHeight="1">
      <c r="A69" s="29" t="s">
        <v>113</v>
      </c>
      <c r="B69" s="30" t="s">
        <v>114</v>
      </c>
      <c r="C69" s="90">
        <f>C70</f>
        <v>287.9</v>
      </c>
      <c r="E69" s="57"/>
    </row>
    <row r="70" spans="1:5" ht="90.75" customHeight="1">
      <c r="A70" s="2" t="s">
        <v>115</v>
      </c>
      <c r="B70" s="26" t="s">
        <v>116</v>
      </c>
      <c r="C70" s="89">
        <v>287.9</v>
      </c>
      <c r="E70" s="57"/>
    </row>
    <row r="71" spans="1:5" ht="28.5">
      <c r="A71" s="7" t="s">
        <v>12</v>
      </c>
      <c r="B71" s="5" t="s">
        <v>16</v>
      </c>
      <c r="C71" s="79">
        <f>C72</f>
        <v>182.2</v>
      </c>
      <c r="E71" s="57"/>
    </row>
    <row r="72" spans="1:5" ht="16.5" customHeight="1">
      <c r="A72" s="8" t="s">
        <v>37</v>
      </c>
      <c r="B72" s="31" t="s">
        <v>13</v>
      </c>
      <c r="C72" s="89">
        <v>182.2</v>
      </c>
      <c r="E72" s="57"/>
    </row>
    <row r="73" spans="1:5" ht="0.75" customHeight="1" hidden="1">
      <c r="A73" s="24" t="s">
        <v>124</v>
      </c>
      <c r="B73" s="1" t="s">
        <v>125</v>
      </c>
      <c r="C73" s="89"/>
      <c r="E73" s="57"/>
    </row>
    <row r="74" spans="1:5" ht="31.5" customHeight="1" hidden="1">
      <c r="A74" s="24" t="s">
        <v>126</v>
      </c>
      <c r="B74" s="1" t="s">
        <v>127</v>
      </c>
      <c r="C74" s="89"/>
      <c r="E74" s="57"/>
    </row>
    <row r="75" spans="1:5" ht="31.5" customHeight="1" hidden="1">
      <c r="A75" s="24" t="s">
        <v>128</v>
      </c>
      <c r="B75" s="1" t="s">
        <v>129</v>
      </c>
      <c r="C75" s="89"/>
      <c r="E75" s="57"/>
    </row>
    <row r="76" spans="1:5" ht="31.5" customHeight="1" hidden="1">
      <c r="A76" s="24" t="s">
        <v>130</v>
      </c>
      <c r="B76" s="1" t="s">
        <v>131</v>
      </c>
      <c r="C76" s="89"/>
      <c r="E76" s="57"/>
    </row>
    <row r="77" spans="1:5" ht="28.5" customHeight="1" hidden="1">
      <c r="A77" s="35" t="s">
        <v>111</v>
      </c>
      <c r="B77" s="43" t="s">
        <v>112</v>
      </c>
      <c r="C77" s="79">
        <f>C78</f>
        <v>0</v>
      </c>
      <c r="E77" s="57"/>
    </row>
    <row r="78" spans="1:5" ht="30" customHeight="1" hidden="1">
      <c r="A78" s="24" t="s">
        <v>132</v>
      </c>
      <c r="B78" s="26" t="s">
        <v>133</v>
      </c>
      <c r="C78" s="89">
        <v>0</v>
      </c>
      <c r="E78" s="57"/>
    </row>
    <row r="79" spans="1:5" ht="28.5">
      <c r="A79" s="7" t="s">
        <v>56</v>
      </c>
      <c r="B79" s="9" t="s">
        <v>57</v>
      </c>
      <c r="C79" s="79">
        <f>C80</f>
        <v>450</v>
      </c>
      <c r="E79" s="57"/>
    </row>
    <row r="80" spans="1:5" ht="75">
      <c r="A80" s="24" t="s">
        <v>163</v>
      </c>
      <c r="B80" s="31" t="s">
        <v>171</v>
      </c>
      <c r="C80" s="89">
        <v>450</v>
      </c>
      <c r="E80" s="57"/>
    </row>
    <row r="81" spans="1:211" s="11" customFormat="1" ht="14.25">
      <c r="A81" s="7" t="s">
        <v>24</v>
      </c>
      <c r="B81" s="5" t="s">
        <v>25</v>
      </c>
      <c r="C81" s="79">
        <f>C82+C87+C84+C85+C86</f>
        <v>1041.5</v>
      </c>
      <c r="D81" s="61"/>
      <c r="E81" s="61"/>
      <c r="F81" s="99"/>
      <c r="G81" s="10"/>
      <c r="H81" s="10"/>
      <c r="I81" s="10"/>
      <c r="J81" s="105"/>
      <c r="K81" s="105"/>
      <c r="L81" s="105"/>
      <c r="M81" s="105"/>
      <c r="N81" s="105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</row>
    <row r="82" spans="1:14" s="12" customFormat="1" ht="1.5" customHeight="1" hidden="1">
      <c r="A82" s="15" t="s">
        <v>135</v>
      </c>
      <c r="B82" s="32" t="s">
        <v>136</v>
      </c>
      <c r="C82" s="88">
        <f>C83</f>
        <v>106</v>
      </c>
      <c r="D82" s="63"/>
      <c r="E82" s="63"/>
      <c r="F82" s="100"/>
      <c r="J82" s="106"/>
      <c r="K82" s="106"/>
      <c r="L82" s="106"/>
      <c r="M82" s="106"/>
      <c r="N82" s="106"/>
    </row>
    <row r="83" spans="1:14" s="10" customFormat="1" ht="38.25" customHeight="1" hidden="1">
      <c r="A83" s="2" t="s">
        <v>134</v>
      </c>
      <c r="B83" s="1" t="s">
        <v>150</v>
      </c>
      <c r="C83" s="89">
        <v>106</v>
      </c>
      <c r="D83" s="61"/>
      <c r="E83" s="61"/>
      <c r="F83" s="99"/>
      <c r="J83" s="105"/>
      <c r="K83" s="105"/>
      <c r="L83" s="105"/>
      <c r="M83" s="105"/>
      <c r="N83" s="105"/>
    </row>
    <row r="84" spans="1:14" s="10" customFormat="1" ht="75" customHeight="1" hidden="1">
      <c r="A84" s="2" t="s">
        <v>157</v>
      </c>
      <c r="B84" s="1" t="s">
        <v>158</v>
      </c>
      <c r="C84" s="89">
        <v>9</v>
      </c>
      <c r="D84" s="61"/>
      <c r="E84" s="61"/>
      <c r="F84" s="99"/>
      <c r="J84" s="105"/>
      <c r="K84" s="105"/>
      <c r="L84" s="105"/>
      <c r="M84" s="105"/>
      <c r="N84" s="105"/>
    </row>
    <row r="85" spans="1:14" s="10" customFormat="1" ht="30" customHeight="1" hidden="1">
      <c r="A85" s="2" t="s">
        <v>159</v>
      </c>
      <c r="B85" s="1" t="s">
        <v>168</v>
      </c>
      <c r="C85" s="89">
        <v>21.5</v>
      </c>
      <c r="D85" s="61"/>
      <c r="E85" s="61"/>
      <c r="F85" s="99"/>
      <c r="J85" s="105"/>
      <c r="K85" s="105"/>
      <c r="L85" s="105"/>
      <c r="M85" s="105"/>
      <c r="N85" s="105"/>
    </row>
    <row r="86" spans="1:14" s="10" customFormat="1" ht="90" customHeight="1" hidden="1">
      <c r="A86" s="2" t="s">
        <v>160</v>
      </c>
      <c r="B86" s="1" t="s">
        <v>167</v>
      </c>
      <c r="C86" s="89">
        <v>155</v>
      </c>
      <c r="D86" s="61"/>
      <c r="E86" s="61"/>
      <c r="F86" s="99"/>
      <c r="J86" s="105"/>
      <c r="K86" s="105"/>
      <c r="L86" s="105"/>
      <c r="M86" s="105"/>
      <c r="N86" s="105"/>
    </row>
    <row r="87" spans="1:5" ht="30" customHeight="1" hidden="1">
      <c r="A87" s="23" t="s">
        <v>35</v>
      </c>
      <c r="B87" s="6" t="s">
        <v>66</v>
      </c>
      <c r="C87" s="79">
        <f>C88</f>
        <v>750</v>
      </c>
      <c r="E87" s="57"/>
    </row>
    <row r="88" spans="1:5" ht="45" customHeight="1" hidden="1">
      <c r="A88" s="8" t="s">
        <v>40</v>
      </c>
      <c r="B88" s="1" t="s">
        <v>67</v>
      </c>
      <c r="C88" s="89">
        <v>750</v>
      </c>
      <c r="E88" s="57"/>
    </row>
    <row r="89" spans="1:5" ht="1.5" customHeight="1" hidden="1">
      <c r="A89" s="8"/>
      <c r="B89" s="1"/>
      <c r="C89" s="79"/>
      <c r="E89" s="57"/>
    </row>
    <row r="90" spans="1:5" ht="15" customHeight="1" hidden="1">
      <c r="A90" s="8"/>
      <c r="B90" s="1"/>
      <c r="C90" s="79"/>
      <c r="E90" s="57"/>
    </row>
    <row r="91" spans="1:5" ht="14.25">
      <c r="A91" s="7" t="s">
        <v>41</v>
      </c>
      <c r="B91" s="5" t="s">
        <v>43</v>
      </c>
      <c r="C91" s="79">
        <f>C92+C161</f>
        <v>777002.4127100001</v>
      </c>
      <c r="E91" s="57"/>
    </row>
    <row r="92" spans="1:5" ht="28.5">
      <c r="A92" s="7" t="s">
        <v>42</v>
      </c>
      <c r="B92" s="5" t="s">
        <v>58</v>
      </c>
      <c r="C92" s="79">
        <f>C93+C128+C97+C153</f>
        <v>776800.1853400001</v>
      </c>
      <c r="E92" s="57"/>
    </row>
    <row r="93" spans="1:5" ht="28.5">
      <c r="A93" s="7" t="s">
        <v>172</v>
      </c>
      <c r="B93" s="5" t="s">
        <v>152</v>
      </c>
      <c r="C93" s="79">
        <f>C94+C95+C96</f>
        <v>216961</v>
      </c>
      <c r="E93" s="57"/>
    </row>
    <row r="94" spans="1:5" ht="47.25" customHeight="1">
      <c r="A94" s="8" t="s">
        <v>173</v>
      </c>
      <c r="B94" s="26" t="s">
        <v>207</v>
      </c>
      <c r="C94" s="89">
        <v>172616</v>
      </c>
      <c r="D94" s="57">
        <v>148351</v>
      </c>
      <c r="E94" s="57">
        <v>144376</v>
      </c>
    </row>
    <row r="95" spans="1:6" ht="60" customHeight="1">
      <c r="A95" s="8" t="s">
        <v>233</v>
      </c>
      <c r="B95" s="26" t="s">
        <v>234</v>
      </c>
      <c r="C95" s="89">
        <v>39800</v>
      </c>
      <c r="D95" s="95"/>
      <c r="E95" s="95"/>
      <c r="F95" s="101">
        <v>39800</v>
      </c>
    </row>
    <row r="96" spans="1:6" ht="15" customHeight="1">
      <c r="A96" s="8" t="s">
        <v>232</v>
      </c>
      <c r="B96" s="26" t="s">
        <v>231</v>
      </c>
      <c r="C96" s="89">
        <v>4545</v>
      </c>
      <c r="E96" s="57"/>
      <c r="F96" s="109">
        <v>3045</v>
      </c>
    </row>
    <row r="97" spans="1:5" ht="44.25" customHeight="1">
      <c r="A97" s="7" t="s">
        <v>174</v>
      </c>
      <c r="B97" s="43" t="s">
        <v>96</v>
      </c>
      <c r="C97" s="79">
        <f>C106+C101+C105+C115+C98+C118+C119+C120+C112+C111+C110+C20+C107+C121+C123+C124+C102+C103+C108+C109+C122</f>
        <v>226932.67497000002</v>
      </c>
      <c r="E97" s="57"/>
    </row>
    <row r="98" spans="1:5" ht="1.5" customHeight="1" hidden="1">
      <c r="A98" s="8" t="s">
        <v>153</v>
      </c>
      <c r="B98" s="31" t="s">
        <v>143</v>
      </c>
      <c r="C98" s="89">
        <f>C99+C100</f>
        <v>0</v>
      </c>
      <c r="E98" s="57"/>
    </row>
    <row r="99" spans="1:5" ht="30" customHeight="1" hidden="1">
      <c r="A99" s="8"/>
      <c r="B99" s="44" t="s">
        <v>144</v>
      </c>
      <c r="C99" s="90"/>
      <c r="E99" s="57"/>
    </row>
    <row r="100" spans="1:5" ht="32.25" customHeight="1" hidden="1">
      <c r="A100" s="8"/>
      <c r="B100" s="44" t="s">
        <v>145</v>
      </c>
      <c r="C100" s="90"/>
      <c r="E100" s="57"/>
    </row>
    <row r="101" spans="1:5" ht="13.5" customHeight="1">
      <c r="A101" s="8" t="s">
        <v>175</v>
      </c>
      <c r="B101" s="26" t="s">
        <v>97</v>
      </c>
      <c r="C101" s="89">
        <v>94611.05606</v>
      </c>
      <c r="D101" s="57">
        <v>3688</v>
      </c>
      <c r="E101" s="57">
        <v>3688</v>
      </c>
    </row>
    <row r="102" spans="1:5" ht="84.75" customHeight="1">
      <c r="A102" s="50" t="s">
        <v>204</v>
      </c>
      <c r="B102" s="31" t="s">
        <v>205</v>
      </c>
      <c r="C102" s="89">
        <v>0</v>
      </c>
      <c r="D102" s="57">
        <v>131828.8</v>
      </c>
      <c r="E102" s="57">
        <v>0</v>
      </c>
    </row>
    <row r="103" spans="1:5" ht="60">
      <c r="A103" s="51" t="s">
        <v>202</v>
      </c>
      <c r="B103" s="26" t="s">
        <v>203</v>
      </c>
      <c r="C103" s="89">
        <v>8.3</v>
      </c>
      <c r="D103" s="57">
        <v>471.6</v>
      </c>
      <c r="E103" s="57">
        <v>0</v>
      </c>
    </row>
    <row r="104" spans="1:5" ht="60" customHeight="1" hidden="1">
      <c r="A104" s="50" t="s">
        <v>202</v>
      </c>
      <c r="B104" s="74" t="s">
        <v>216</v>
      </c>
      <c r="C104" s="89"/>
      <c r="D104" s="57">
        <v>2437</v>
      </c>
      <c r="E104" s="57">
        <v>0</v>
      </c>
    </row>
    <row r="105" spans="1:5" ht="60">
      <c r="A105" s="8" t="s">
        <v>176</v>
      </c>
      <c r="B105" s="26" t="s">
        <v>161</v>
      </c>
      <c r="C105" s="89">
        <v>1663.21975</v>
      </c>
      <c r="D105" s="57">
        <v>1900.8</v>
      </c>
      <c r="E105" s="57">
        <v>2663.5</v>
      </c>
    </row>
    <row r="106" spans="1:5" ht="60" customHeight="1" hidden="1">
      <c r="A106" s="8" t="s">
        <v>188</v>
      </c>
      <c r="B106" s="31" t="s">
        <v>184</v>
      </c>
      <c r="C106" s="89"/>
      <c r="E106" s="57"/>
    </row>
    <row r="107" spans="1:5" ht="76.5" customHeight="1" hidden="1">
      <c r="A107" s="8" t="s">
        <v>188</v>
      </c>
      <c r="B107" s="31" t="s">
        <v>185</v>
      </c>
      <c r="C107" s="89"/>
      <c r="E107" s="57"/>
    </row>
    <row r="108" spans="1:5" ht="45">
      <c r="A108" s="52" t="s">
        <v>222</v>
      </c>
      <c r="B108" s="31" t="s">
        <v>221</v>
      </c>
      <c r="C108" s="89">
        <v>11166</v>
      </c>
      <c r="E108" s="57"/>
    </row>
    <row r="109" spans="1:5" ht="75">
      <c r="A109" s="52" t="s">
        <v>230</v>
      </c>
      <c r="B109" s="31" t="s">
        <v>229</v>
      </c>
      <c r="C109" s="89">
        <v>7470.298</v>
      </c>
      <c r="E109" s="57"/>
    </row>
    <row r="110" spans="1:5" ht="60">
      <c r="A110" s="45" t="s">
        <v>187</v>
      </c>
      <c r="B110" s="48" t="s">
        <v>186</v>
      </c>
      <c r="C110" s="89">
        <v>4545.5</v>
      </c>
      <c r="E110" s="57"/>
    </row>
    <row r="111" spans="1:5" ht="45">
      <c r="A111" s="45" t="s">
        <v>190</v>
      </c>
      <c r="B111" s="48" t="s">
        <v>189</v>
      </c>
      <c r="C111" s="89">
        <v>3276.61632</v>
      </c>
      <c r="E111" s="57"/>
    </row>
    <row r="112" spans="1:5" ht="45">
      <c r="A112" s="49" t="s">
        <v>206</v>
      </c>
      <c r="B112" s="26" t="s">
        <v>211</v>
      </c>
      <c r="C112" s="91">
        <f>C113+C114</f>
        <v>104091.68484</v>
      </c>
      <c r="D112" s="81">
        <v>86.8</v>
      </c>
      <c r="E112" s="81">
        <v>260.1</v>
      </c>
    </row>
    <row r="113" spans="1:5" ht="30">
      <c r="A113" s="49"/>
      <c r="B113" s="26" t="s">
        <v>212</v>
      </c>
      <c r="C113" s="91">
        <v>775.008</v>
      </c>
      <c r="D113" s="81"/>
      <c r="E113" s="81"/>
    </row>
    <row r="114" spans="1:6" ht="30">
      <c r="A114" s="80"/>
      <c r="B114" s="48" t="s">
        <v>213</v>
      </c>
      <c r="C114" s="89">
        <v>103316.67684</v>
      </c>
      <c r="D114" s="102"/>
      <c r="E114" s="102"/>
      <c r="F114" s="101">
        <v>-2510.31996</v>
      </c>
    </row>
    <row r="115" spans="1:5" ht="0.75" customHeight="1" hidden="1">
      <c r="A115" s="83" t="s">
        <v>98</v>
      </c>
      <c r="B115" s="84" t="s">
        <v>101</v>
      </c>
      <c r="C115" s="92">
        <f>C116+C117</f>
        <v>0</v>
      </c>
      <c r="D115" s="81"/>
      <c r="E115" s="81"/>
    </row>
    <row r="116" spans="1:5" ht="15" customHeight="1" hidden="1">
      <c r="A116" s="83"/>
      <c r="B116" s="84" t="s">
        <v>99</v>
      </c>
      <c r="C116" s="92">
        <v>0</v>
      </c>
      <c r="D116" s="81"/>
      <c r="E116" s="81"/>
    </row>
    <row r="117" spans="1:5" ht="15" customHeight="1" hidden="1">
      <c r="A117" s="83"/>
      <c r="B117" s="84" t="s">
        <v>100</v>
      </c>
      <c r="C117" s="92">
        <v>0</v>
      </c>
      <c r="D117" s="81"/>
      <c r="E117" s="81"/>
    </row>
    <row r="118" spans="1:5" ht="0.75" customHeight="1" hidden="1">
      <c r="A118" s="83" t="s">
        <v>102</v>
      </c>
      <c r="B118" s="84" t="s">
        <v>103</v>
      </c>
      <c r="C118" s="92">
        <v>0</v>
      </c>
      <c r="D118" s="81"/>
      <c r="E118" s="81"/>
    </row>
    <row r="119" spans="1:5" ht="45" customHeight="1" hidden="1">
      <c r="A119" s="83" t="s">
        <v>104</v>
      </c>
      <c r="B119" s="84" t="s">
        <v>105</v>
      </c>
      <c r="C119" s="92">
        <v>0</v>
      </c>
      <c r="D119" s="81"/>
      <c r="E119" s="81"/>
    </row>
    <row r="120" spans="1:5" ht="1.5" customHeight="1" hidden="1">
      <c r="A120" s="83" t="s">
        <v>106</v>
      </c>
      <c r="B120" s="84" t="s">
        <v>107</v>
      </c>
      <c r="C120" s="92">
        <v>0</v>
      </c>
      <c r="D120" s="81"/>
      <c r="E120" s="81"/>
    </row>
    <row r="121" spans="1:5" ht="36.75" customHeight="1" hidden="1">
      <c r="A121" s="46" t="s">
        <v>200</v>
      </c>
      <c r="B121" s="85" t="s">
        <v>197</v>
      </c>
      <c r="C121" s="92"/>
      <c r="D121" s="86"/>
      <c r="E121" s="81"/>
    </row>
    <row r="122" spans="1:5" ht="0" customHeight="1" hidden="1">
      <c r="A122" s="87" t="s">
        <v>228</v>
      </c>
      <c r="B122" s="85" t="s">
        <v>227</v>
      </c>
      <c r="C122" s="92"/>
      <c r="D122" s="86"/>
      <c r="E122" s="81"/>
    </row>
    <row r="123" spans="1:5" ht="45.75" customHeight="1">
      <c r="A123" s="47" t="s">
        <v>200</v>
      </c>
      <c r="B123" s="31" t="s">
        <v>198</v>
      </c>
      <c r="C123" s="89">
        <v>100</v>
      </c>
      <c r="D123" s="65"/>
      <c r="E123" s="57"/>
    </row>
    <row r="124" spans="1:5" ht="1.5" customHeight="1" hidden="1">
      <c r="A124" s="46" t="s">
        <v>200</v>
      </c>
      <c r="B124" s="31" t="s">
        <v>199</v>
      </c>
      <c r="C124" s="89"/>
      <c r="D124" s="65"/>
      <c r="E124" s="57"/>
    </row>
    <row r="125" spans="1:5" ht="15" customHeight="1" hidden="1">
      <c r="A125" s="46"/>
      <c r="B125" s="31"/>
      <c r="C125" s="89"/>
      <c r="D125" s="65"/>
      <c r="E125" s="57"/>
    </row>
    <row r="126" spans="1:5" ht="15" customHeight="1" hidden="1">
      <c r="A126" s="8"/>
      <c r="B126" s="75"/>
      <c r="C126" s="89"/>
      <c r="E126" s="57"/>
    </row>
    <row r="127" spans="1:5" ht="15" customHeight="1" hidden="1">
      <c r="A127" s="8"/>
      <c r="B127" s="75"/>
      <c r="C127" s="89"/>
      <c r="E127" s="57"/>
    </row>
    <row r="128" spans="1:5" ht="28.5">
      <c r="A128" s="7" t="s">
        <v>177</v>
      </c>
      <c r="B128" s="43" t="s">
        <v>154</v>
      </c>
      <c r="C128" s="79">
        <f>C130+C132+C148+C149+C150+C151+C152</f>
        <v>277375.26387</v>
      </c>
      <c r="D128" s="66">
        <f>D130+D132+D148+D149+D150+D151+D152</f>
        <v>297856.8999999999</v>
      </c>
      <c r="E128" s="67">
        <f>E130+E132+E148+E149+E150+E151+E152</f>
        <v>299082.0999999999</v>
      </c>
    </row>
    <row r="129" spans="1:5" ht="45" customHeight="1" hidden="1">
      <c r="A129" s="8" t="s">
        <v>82</v>
      </c>
      <c r="B129" s="26" t="s">
        <v>83</v>
      </c>
      <c r="C129" s="89">
        <v>0</v>
      </c>
      <c r="E129" s="57"/>
    </row>
    <row r="130" spans="1:5" ht="60" customHeight="1" hidden="1">
      <c r="A130" s="8" t="s">
        <v>178</v>
      </c>
      <c r="B130" s="31" t="s">
        <v>68</v>
      </c>
      <c r="C130" s="89"/>
      <c r="E130" s="57"/>
    </row>
    <row r="131" spans="1:5" ht="45" customHeight="1" hidden="1">
      <c r="A131" s="8" t="s">
        <v>80</v>
      </c>
      <c r="B131" s="31" t="s">
        <v>81</v>
      </c>
      <c r="C131" s="89">
        <v>0</v>
      </c>
      <c r="E131" s="57"/>
    </row>
    <row r="132" spans="1:5" ht="30" customHeight="1">
      <c r="A132" s="33" t="s">
        <v>179</v>
      </c>
      <c r="B132" s="76" t="s">
        <v>70</v>
      </c>
      <c r="C132" s="88">
        <f>C133+C134+C138+C139+C140+C142+C143+C144+C146+C147+C135+C141</f>
        <v>254192.00790000003</v>
      </c>
      <c r="D132" s="68">
        <f>D133+D134+D138+D139+D140+D142+D143+D144+D146+D147+D135+D141</f>
        <v>274489.69999999995</v>
      </c>
      <c r="E132" s="69">
        <f>E133+E134+E138+E139+E140+E142+E143+E144+E146+E147+E135+E141</f>
        <v>274556.99999999994</v>
      </c>
    </row>
    <row r="133" spans="1:5" ht="75">
      <c r="A133" s="8" t="s">
        <v>179</v>
      </c>
      <c r="B133" s="26" t="s">
        <v>148</v>
      </c>
      <c r="C133" s="89">
        <v>107.9079</v>
      </c>
      <c r="D133" s="57">
        <v>247</v>
      </c>
      <c r="E133" s="57">
        <v>247</v>
      </c>
    </row>
    <row r="134" spans="1:5" ht="96.75" customHeight="1">
      <c r="A134" s="8" t="s">
        <v>179</v>
      </c>
      <c r="B134" s="77" t="s">
        <v>140</v>
      </c>
      <c r="C134" s="89">
        <v>60</v>
      </c>
      <c r="D134" s="57">
        <v>60</v>
      </c>
      <c r="E134" s="57">
        <v>60</v>
      </c>
    </row>
    <row r="135" spans="1:5" ht="10.5" customHeight="1" hidden="1">
      <c r="A135" s="8" t="s">
        <v>155</v>
      </c>
      <c r="B135" s="77" t="s">
        <v>149</v>
      </c>
      <c r="C135" s="89"/>
      <c r="E135" s="57"/>
    </row>
    <row r="136" spans="1:5" ht="61.5" customHeight="1" hidden="1">
      <c r="A136" s="8" t="s">
        <v>45</v>
      </c>
      <c r="B136" s="26" t="s">
        <v>71</v>
      </c>
      <c r="C136" s="93"/>
      <c r="E136" s="57"/>
    </row>
    <row r="137" spans="1:5" ht="62.25" customHeight="1" hidden="1">
      <c r="A137" s="8" t="s">
        <v>45</v>
      </c>
      <c r="B137" s="77"/>
      <c r="C137" s="89"/>
      <c r="E137" s="57"/>
    </row>
    <row r="138" spans="1:5" ht="127.5" customHeight="1">
      <c r="A138" s="8" t="s">
        <v>179</v>
      </c>
      <c r="B138" s="77" t="s">
        <v>218</v>
      </c>
      <c r="C138" s="89">
        <v>55459.4</v>
      </c>
      <c r="D138" s="57">
        <v>60086.4</v>
      </c>
      <c r="E138" s="57">
        <v>60086.4</v>
      </c>
    </row>
    <row r="139" spans="1:5" ht="180">
      <c r="A139" s="8" t="s">
        <v>179</v>
      </c>
      <c r="B139" s="77" t="s">
        <v>219</v>
      </c>
      <c r="C139" s="89">
        <v>183940</v>
      </c>
      <c r="D139" s="57">
        <v>199509</v>
      </c>
      <c r="E139" s="57">
        <v>199509</v>
      </c>
    </row>
    <row r="140" spans="1:5" ht="45">
      <c r="A140" s="8" t="s">
        <v>179</v>
      </c>
      <c r="B140" s="26" t="s">
        <v>147</v>
      </c>
      <c r="C140" s="89">
        <v>263.5</v>
      </c>
      <c r="D140" s="57">
        <v>263.5</v>
      </c>
      <c r="E140" s="57">
        <v>263.5</v>
      </c>
    </row>
    <row r="141" spans="1:5" ht="120">
      <c r="A141" s="8" t="s">
        <v>179</v>
      </c>
      <c r="B141" s="26" t="s">
        <v>191</v>
      </c>
      <c r="C141" s="89">
        <v>0.5</v>
      </c>
      <c r="D141" s="57">
        <v>0.5</v>
      </c>
      <c r="E141" s="57">
        <v>0.5</v>
      </c>
    </row>
    <row r="142" spans="1:5" ht="60">
      <c r="A142" s="8" t="s">
        <v>179</v>
      </c>
      <c r="B142" s="26" t="s">
        <v>192</v>
      </c>
      <c r="C142" s="89">
        <v>556.8</v>
      </c>
      <c r="D142" s="57">
        <v>578.2</v>
      </c>
      <c r="E142" s="57">
        <v>601.3</v>
      </c>
    </row>
    <row r="143" spans="1:5" ht="43.5" customHeight="1">
      <c r="A143" s="8" t="s">
        <v>179</v>
      </c>
      <c r="B143" s="26" t="s">
        <v>208</v>
      </c>
      <c r="C143" s="89">
        <v>4800</v>
      </c>
      <c r="D143" s="57">
        <v>4800</v>
      </c>
      <c r="E143" s="57">
        <v>4800</v>
      </c>
    </row>
    <row r="144" spans="1:6" ht="75">
      <c r="A144" s="8" t="s">
        <v>179</v>
      </c>
      <c r="B144" s="77" t="s">
        <v>141</v>
      </c>
      <c r="C144" s="89">
        <v>7935.2</v>
      </c>
      <c r="D144" s="95">
        <v>7835.2</v>
      </c>
      <c r="E144" s="95">
        <v>7835.2</v>
      </c>
      <c r="F144" s="101">
        <v>100</v>
      </c>
    </row>
    <row r="145" spans="1:5" ht="0.75" customHeight="1" hidden="1">
      <c r="A145" s="8" t="s">
        <v>155</v>
      </c>
      <c r="B145" s="31" t="s">
        <v>55</v>
      </c>
      <c r="C145" s="89"/>
      <c r="E145" s="57"/>
    </row>
    <row r="146" spans="1:5" ht="60">
      <c r="A146" s="8" t="s">
        <v>179</v>
      </c>
      <c r="B146" s="31" t="s">
        <v>146</v>
      </c>
      <c r="C146" s="89">
        <v>523.1</v>
      </c>
      <c r="D146" s="57">
        <v>543.3</v>
      </c>
      <c r="E146" s="57">
        <v>565</v>
      </c>
    </row>
    <row r="147" spans="1:5" ht="75">
      <c r="A147" s="8" t="s">
        <v>179</v>
      </c>
      <c r="B147" s="31" t="s">
        <v>193</v>
      </c>
      <c r="C147" s="89">
        <v>545.6</v>
      </c>
      <c r="D147" s="57">
        <v>566.6</v>
      </c>
      <c r="E147" s="57">
        <v>589.1</v>
      </c>
    </row>
    <row r="148" spans="1:5" ht="120">
      <c r="A148" s="8" t="s">
        <v>180</v>
      </c>
      <c r="B148" s="77" t="s">
        <v>165</v>
      </c>
      <c r="C148" s="89">
        <v>8063.2</v>
      </c>
      <c r="D148" s="57">
        <v>8063.2</v>
      </c>
      <c r="E148" s="57">
        <v>8063.2</v>
      </c>
    </row>
    <row r="149" spans="1:6" ht="75">
      <c r="A149" s="8" t="s">
        <v>180</v>
      </c>
      <c r="B149" s="77" t="s">
        <v>166</v>
      </c>
      <c r="C149" s="89">
        <v>8133.1</v>
      </c>
      <c r="D149" s="95">
        <v>7723.1</v>
      </c>
      <c r="E149" s="95">
        <v>7723.1</v>
      </c>
      <c r="F149" s="101">
        <v>410</v>
      </c>
    </row>
    <row r="150" spans="1:6" ht="90">
      <c r="A150" s="8" t="s">
        <v>182</v>
      </c>
      <c r="B150" s="77" t="s">
        <v>156</v>
      </c>
      <c r="C150" s="89">
        <v>274.41442</v>
      </c>
      <c r="D150" s="95">
        <v>637.6</v>
      </c>
      <c r="E150" s="95">
        <v>637.6</v>
      </c>
      <c r="F150" s="101">
        <v>-363.18558</v>
      </c>
    </row>
    <row r="151" spans="1:5" ht="90">
      <c r="A151" s="8" t="s">
        <v>181</v>
      </c>
      <c r="B151" s="77" t="s">
        <v>164</v>
      </c>
      <c r="C151" s="89">
        <v>6712.54155</v>
      </c>
      <c r="D151" s="57">
        <v>6943.3</v>
      </c>
      <c r="E151" s="57">
        <v>8101.2</v>
      </c>
    </row>
    <row r="152" spans="1:5" ht="86.25" customHeight="1" hidden="1">
      <c r="A152" s="8" t="s">
        <v>181</v>
      </c>
      <c r="B152" s="77" t="s">
        <v>140</v>
      </c>
      <c r="C152" s="89"/>
      <c r="E152" s="57"/>
    </row>
    <row r="153" spans="1:5" ht="14.25">
      <c r="A153" s="7" t="s">
        <v>196</v>
      </c>
      <c r="B153" s="43" t="s">
        <v>79</v>
      </c>
      <c r="C153" s="79">
        <f>C157+C156+C158+C154+C155</f>
        <v>55531.246499999994</v>
      </c>
      <c r="E153" s="57"/>
    </row>
    <row r="154" spans="1:8" ht="75">
      <c r="A154" s="72" t="s">
        <v>220</v>
      </c>
      <c r="B154" s="26" t="s">
        <v>223</v>
      </c>
      <c r="C154" s="89">
        <v>2697.6045</v>
      </c>
      <c r="E154" s="57"/>
      <c r="F154" s="98">
        <f>-1465.894-248.8207</f>
        <v>-1714.7147</v>
      </c>
      <c r="G154" s="82"/>
      <c r="H154" s="82"/>
    </row>
    <row r="155" spans="1:5" ht="75">
      <c r="A155" s="53" t="s">
        <v>224</v>
      </c>
      <c r="B155" s="78" t="s">
        <v>225</v>
      </c>
      <c r="C155" s="89">
        <v>6614.16</v>
      </c>
      <c r="E155" s="57"/>
    </row>
    <row r="156" spans="1:5" ht="45">
      <c r="A156" s="47" t="s">
        <v>209</v>
      </c>
      <c r="B156" s="31" t="s">
        <v>210</v>
      </c>
      <c r="C156" s="89">
        <v>5555.6</v>
      </c>
      <c r="E156" s="57"/>
    </row>
    <row r="157" spans="1:5" ht="0" customHeight="1" hidden="1">
      <c r="A157" s="8" t="s">
        <v>77</v>
      </c>
      <c r="B157" s="26" t="s">
        <v>78</v>
      </c>
      <c r="C157" s="89">
        <v>0</v>
      </c>
      <c r="E157" s="57"/>
    </row>
    <row r="158" spans="1:5" ht="30">
      <c r="A158" s="73" t="s">
        <v>195</v>
      </c>
      <c r="B158" s="48" t="s">
        <v>194</v>
      </c>
      <c r="C158" s="89">
        <v>40663.882</v>
      </c>
      <c r="D158" s="57">
        <v>1001.9</v>
      </c>
      <c r="E158" s="57">
        <v>1001.9</v>
      </c>
    </row>
    <row r="159" spans="1:3" ht="0.75" customHeight="1">
      <c r="A159" s="34"/>
      <c r="B159" s="16"/>
      <c r="C159" s="93"/>
    </row>
    <row r="160" spans="1:3" ht="30" customHeight="1">
      <c r="A160" s="35" t="s">
        <v>183</v>
      </c>
      <c r="B160" s="9" t="s">
        <v>108</v>
      </c>
      <c r="C160" s="79">
        <f>C161</f>
        <v>202.22737</v>
      </c>
    </row>
    <row r="161" spans="1:3" ht="36.75" customHeight="1">
      <c r="A161" s="2" t="s">
        <v>226</v>
      </c>
      <c r="B161" s="48" t="s">
        <v>108</v>
      </c>
      <c r="C161" s="89">
        <v>202.22737</v>
      </c>
    </row>
    <row r="162" ht="18" customHeight="1">
      <c r="D162" s="64">
        <f>SUM(D5:D161)</f>
        <v>1161990.4000000001</v>
      </c>
    </row>
    <row r="163" spans="2:6" ht="19.5" customHeight="1">
      <c r="B163"/>
      <c r="F163" s="96">
        <f>SUM(F24:F162)</f>
        <v>38766.779760000005</v>
      </c>
    </row>
    <row r="164" spans="11:13" ht="21" customHeight="1">
      <c r="K164" s="107"/>
      <c r="L164" s="107"/>
      <c r="M164" s="108"/>
    </row>
    <row r="165" spans="1:13" ht="15">
      <c r="A165" s="36"/>
      <c r="B165" s="37"/>
      <c r="C165" s="71"/>
      <c r="K165" s="108"/>
      <c r="L165" s="108"/>
      <c r="M165" s="108"/>
    </row>
    <row r="166" spans="1:13" ht="15">
      <c r="A166" s="36"/>
      <c r="B166" s="37"/>
      <c r="C166" s="71"/>
      <c r="K166" s="108"/>
      <c r="L166" s="108"/>
      <c r="M166" s="108"/>
    </row>
    <row r="167" spans="1:13" ht="15">
      <c r="A167" s="36"/>
      <c r="B167" s="37"/>
      <c r="C167" s="71"/>
      <c r="K167" s="108"/>
      <c r="L167" s="108"/>
      <c r="M167" s="108"/>
    </row>
    <row r="168" spans="1:13" ht="15">
      <c r="A168" s="36"/>
      <c r="B168" s="37"/>
      <c r="C168" s="71"/>
      <c r="K168" s="108"/>
      <c r="L168" s="108"/>
      <c r="M168" s="108"/>
    </row>
    <row r="169" spans="1:13" ht="15">
      <c r="A169" s="36"/>
      <c r="B169" s="37"/>
      <c r="C169" s="71"/>
      <c r="K169" s="108"/>
      <c r="L169" s="108"/>
      <c r="M169" s="108"/>
    </row>
    <row r="170" spans="1:13" ht="15.75">
      <c r="A170" s="38"/>
      <c r="B170" s="37"/>
      <c r="C170" s="71"/>
      <c r="K170" s="108"/>
      <c r="L170" s="108"/>
      <c r="M170" s="108"/>
    </row>
    <row r="171" spans="1:13" ht="15.75">
      <c r="A171" s="39"/>
      <c r="B171" s="37"/>
      <c r="C171" s="71"/>
      <c r="K171" s="108"/>
      <c r="L171" s="108"/>
      <c r="M171" s="108"/>
    </row>
    <row r="172" spans="1:13" ht="15.75">
      <c r="A172" s="39"/>
      <c r="B172" s="37"/>
      <c r="C172" s="71"/>
      <c r="K172" s="108"/>
      <c r="L172" s="108"/>
      <c r="M172" s="108"/>
    </row>
    <row r="173" spans="1:13" ht="15.75">
      <c r="A173" s="39"/>
      <c r="B173" s="40"/>
      <c r="K173" s="108"/>
      <c r="L173" s="108"/>
      <c r="M173" s="108"/>
    </row>
    <row r="174" spans="1:13" ht="15.75">
      <c r="A174" s="39"/>
      <c r="B174" s="40"/>
      <c r="K174" s="108"/>
      <c r="L174" s="108"/>
      <c r="M174" s="108"/>
    </row>
    <row r="175" spans="1:13" ht="15.75">
      <c r="A175" s="39"/>
      <c r="B175" s="40"/>
      <c r="K175" s="108"/>
      <c r="L175" s="108"/>
      <c r="M175" s="108"/>
    </row>
    <row r="176" spans="1:13" ht="15.75">
      <c r="A176" s="39"/>
      <c r="B176" s="40"/>
      <c r="K176" s="108"/>
      <c r="L176" s="108"/>
      <c r="M176" s="108"/>
    </row>
    <row r="177" spans="1:13" ht="15.75">
      <c r="A177" s="39"/>
      <c r="B177" s="40"/>
      <c r="K177" s="108"/>
      <c r="L177" s="108"/>
      <c r="M177" s="108"/>
    </row>
    <row r="178" spans="1:13" ht="15.75">
      <c r="A178" s="39"/>
      <c r="B178" s="40"/>
      <c r="K178" s="108"/>
      <c r="L178" s="108"/>
      <c r="M178" s="108"/>
    </row>
    <row r="179" spans="1:13" ht="15.75">
      <c r="A179" s="39"/>
      <c r="B179" s="40"/>
      <c r="K179" s="108"/>
      <c r="L179" s="108"/>
      <c r="M179" s="108"/>
    </row>
    <row r="180" spans="1:13" ht="15.75">
      <c r="A180" s="39"/>
      <c r="B180" s="40"/>
      <c r="K180" s="108"/>
      <c r="L180" s="108"/>
      <c r="M180" s="108"/>
    </row>
    <row r="181" spans="1:13" ht="15.75">
      <c r="A181" s="39"/>
      <c r="B181" s="40"/>
      <c r="K181" s="108"/>
      <c r="L181" s="108"/>
      <c r="M181" s="108"/>
    </row>
    <row r="182" spans="1:13" ht="15.75">
      <c r="A182" s="39"/>
      <c r="B182" s="40"/>
      <c r="K182" s="108"/>
      <c r="L182" s="108"/>
      <c r="M182" s="108"/>
    </row>
    <row r="183" spans="1:13" ht="15.75">
      <c r="A183" s="39"/>
      <c r="B183" s="40"/>
      <c r="K183" s="108"/>
      <c r="L183" s="108"/>
      <c r="M183" s="108"/>
    </row>
    <row r="184" spans="1:2" ht="15.75">
      <c r="A184" s="39"/>
      <c r="B184" s="40"/>
    </row>
    <row r="185" ht="12.75">
      <c r="B185" s="41"/>
    </row>
    <row r="186" ht="12.75">
      <c r="B186" s="41"/>
    </row>
    <row r="187" ht="12.75">
      <c r="B187" s="41"/>
    </row>
  </sheetData>
  <sheetProtection/>
  <mergeCells count="13">
    <mergeCell ref="B6:C6"/>
    <mergeCell ref="B7:C7"/>
    <mergeCell ref="B8:C8"/>
    <mergeCell ref="B9:C9"/>
    <mergeCell ref="A5:C5"/>
    <mergeCell ref="A18:C18"/>
    <mergeCell ref="A19:C19"/>
    <mergeCell ref="A20:C20"/>
    <mergeCell ref="A10:C10"/>
    <mergeCell ref="A11:C11"/>
    <mergeCell ref="A12:C12"/>
    <mergeCell ref="A13:C13"/>
    <mergeCell ref="A17:C17"/>
  </mergeCells>
  <printOptions horizontalCentered="1"/>
  <pageMargins left="0.3937007874015748" right="0" top="0.5905511811023623" bottom="0.1968503937007874" header="0" footer="0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Client4</dc:creator>
  <cp:keywords/>
  <dc:description/>
  <cp:lastModifiedBy>Пользователь</cp:lastModifiedBy>
  <cp:lastPrinted>2020-12-29T07:32:42Z</cp:lastPrinted>
  <dcterms:created xsi:type="dcterms:W3CDTF">2005-01-13T07:59:58Z</dcterms:created>
  <dcterms:modified xsi:type="dcterms:W3CDTF">2020-12-29T08:41:42Z</dcterms:modified>
  <cp:category/>
  <cp:version/>
  <cp:contentType/>
  <cp:contentStatus/>
</cp:coreProperties>
</file>