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840" windowWidth="11685" windowHeight="81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<sst xmlns="http://schemas.openxmlformats.org/spreadsheetml/2006/main" count="169" uniqueCount="87">
  <si>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</si>
  <si>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</si>
  <si>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</si>
  <si>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</si>
  <si>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</si>
  <si>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</si>
  <si>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</si>
  <si>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</si>
  <si>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</si>
  <si>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</si>
  <si>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</si>
  <si>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</si>
  <si>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</si>
  <si>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</si>
  <si>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</si>
  <si>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</si>
  <si>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</si>
  <si>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</si>
  <si>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</si>
  <si>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</si>
  <si>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</si>
  <si>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</si>
  <si>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</si>
  <si>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</si>
  <si>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</si>
  <si>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</si>
  <si>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</si>
  <si>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</si>
  <si>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</si>
  <si>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</si>
  <si>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</si>
  <si>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</si>
  <si>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</si>
  <si>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</si>
  <si>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</si>
  <si>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</si>
  <si>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</si>
  <si>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</si>
  <si>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</si>
  <si>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</si>
  <si>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</si>
  <si>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</si>
  <si>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</si>
  <si>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</si>
  <si>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</si>
  <si>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</si>
  <si>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</si>
  <si>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</si>
  <si>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</si>
  <si>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</si>
  <si>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</si>
  <si>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</si>
  <si>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</si>
  <si>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</si>
  <si>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</si>
  <si>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</si>
  <si>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</si>
  <si>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</si>
  <si>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</si>
  <si>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</si>
  <si>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</si>
  <si>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</si>
  <si>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</si>
  <si>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</si>
  <si>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</si>
  <si>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</si>
  <si>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</si>
  <si>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</si>
  <si>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</si>
  <si>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</si>
  <si>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2020 год</t>
  </si>
  <si>
    <t>Приложение № 9 к решению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</si>
  <si>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</si>
  <si>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</si>
  <si>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</si>
  <si>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</si>
  <si>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</si>
  <si>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</si>
  <si>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</si>
  <si>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</si>
  <si>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 xml:space="preserve">от 18.12.2019 г. № 106 </t>
  </si>
  <si>
    <t>Обслуживание государственного внутреннего и муниципального долга</t>
  </si>
  <si>
    <t>Иные дотации</t>
  </si>
  <si>
    <t>Приложение № 2 к решению</t>
  </si>
  <si>
    <t>Приложение № 4 к решению</t>
  </si>
  <si>
    <t xml:space="preserve">от 28.12.2020 г. № 167 </t>
  </si>
  <si>
    <t xml:space="preserve">от 12.01.2021 г. № 168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</si>
</sst>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view="pageLayout" zoomScale="112" zoomScaleSheetLayoutView="100" zoomScalePageLayoutView="112" workbookViewId="0" topLeftCell="B1">
      <selection activeCell="A16" sqref="A16:J16"/>
    </sheetView>
  </sheetViews>
  <sheetFormatPr defaultColWidth="9.00390625" defaultRowHeight="12.75"/>
  <cols>
    <col min="1" max="1" width="3.00390625" style="1" hidden="1" customWidth="1"/>
    <col min="2" max="3" width="9.125" style="1" customWidth="1"/>
    <col min="4" max="4" width="46.25390625" style="9" customWidth="1"/>
    <col min="5" max="5" width="5.875" style="1" hidden="1" customWidth="1"/>
    <col min="6" max="6" width="5.125" style="1" customWidth="1"/>
    <col min="7" max="7" width="6.875" style="1" customWidth="1"/>
    <col min="8" max="8" width="0.12890625" style="1" hidden="1" customWidth="1"/>
    <col min="9" max="9" width="6.625" style="1" hidden="1" customWidth="1"/>
    <col min="10" max="10" width="11.25390625" style="20" customWidth="1"/>
    <col min="11" max="13" width="9.125" style="1" hidden="1" customWidth="1"/>
    <col min="14" max="14" width="0.12890625" style="1" customWidth="1"/>
    <col min="15" max="15" width="10.25390625" style="1" hidden="1" customWidth="1"/>
    <col min="16" max="16" width="10.875" style="1" hidden="1" customWidth="1"/>
    <col min="17" max="17" width="9.125" style="1" hidden="1" customWidth="1"/>
    <col min="18" max="16384" width="9.125" style="1" customWidth="1"/>
  </cols>
  <sheetData>
    <row r="1" spans="1:11" ht="1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3"/>
    </row>
    <row r="2" spans="1:11" ht="1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3"/>
    </row>
    <row r="3" spans="1:11" ht="15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3"/>
    </row>
    <row r="4" spans="1:11" ht="15">
      <c r="A4" s="48" t="s">
        <v>86</v>
      </c>
      <c r="B4" s="48"/>
      <c r="C4" s="48"/>
      <c r="D4" s="48"/>
      <c r="E4" s="48"/>
      <c r="F4" s="48"/>
      <c r="G4" s="48"/>
      <c r="H4" s="48"/>
      <c r="I4" s="48"/>
      <c r="J4" s="48"/>
      <c r="K4" s="5"/>
    </row>
    <row r="5" spans="1:11" ht="15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3"/>
    </row>
    <row r="6" spans="1:11" ht="15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3"/>
    </row>
    <row r="7" spans="1:11" ht="15" hidden="1">
      <c r="A7" s="61"/>
      <c r="B7" s="61"/>
      <c r="C7" s="61"/>
      <c r="D7" s="61"/>
      <c r="E7" s="61"/>
      <c r="F7" s="61"/>
      <c r="G7" s="61"/>
      <c r="H7" s="61"/>
      <c r="I7" s="61"/>
      <c r="J7" s="61"/>
      <c r="K7" s="3"/>
    </row>
    <row r="8" spans="1:11" ht="11.25" customHeight="1" hidden="1">
      <c r="A8" s="7"/>
      <c r="B8" s="7"/>
      <c r="C8" s="7"/>
      <c r="D8" s="6"/>
      <c r="E8" s="4"/>
      <c r="F8" s="5"/>
      <c r="G8" s="5"/>
      <c r="H8" s="5"/>
      <c r="I8" s="5"/>
      <c r="J8" s="46"/>
      <c r="K8" s="5"/>
    </row>
    <row r="9" spans="1:11" ht="0.75" customHeight="1" hidden="1">
      <c r="A9" s="7"/>
      <c r="B9" s="7"/>
      <c r="C9" s="7"/>
      <c r="D9" s="6"/>
      <c r="E9" s="6"/>
      <c r="F9" s="5"/>
      <c r="G9" s="5"/>
      <c r="H9" s="5"/>
      <c r="I9" s="81"/>
      <c r="J9" s="81"/>
      <c r="K9" s="81"/>
    </row>
    <row r="10" spans="1:11" ht="12.75" customHeight="1" hidden="1">
      <c r="A10" s="7"/>
      <c r="B10" s="7"/>
      <c r="C10" s="7"/>
      <c r="D10" s="61"/>
      <c r="E10" s="61"/>
      <c r="F10" s="61"/>
      <c r="G10" s="61"/>
      <c r="H10" s="61"/>
      <c r="I10" s="61"/>
      <c r="J10" s="47"/>
      <c r="K10" s="7"/>
    </row>
    <row r="11" spans="1:11" ht="12.75" customHeight="1" hidden="1">
      <c r="A11" s="7"/>
      <c r="B11" s="7"/>
      <c r="C11" s="7"/>
      <c r="D11" s="6"/>
      <c r="E11" s="6"/>
      <c r="F11" s="61"/>
      <c r="G11" s="61"/>
      <c r="H11" s="61"/>
      <c r="I11" s="61"/>
      <c r="J11" s="47"/>
      <c r="K11" s="7"/>
    </row>
    <row r="12" spans="1:11" ht="12.75" customHeight="1" hidden="1">
      <c r="A12" s="7"/>
      <c r="B12" s="7"/>
      <c r="C12" s="7"/>
      <c r="D12" s="6"/>
      <c r="E12" s="4"/>
      <c r="F12" s="4"/>
      <c r="G12" s="61"/>
      <c r="H12" s="61"/>
      <c r="I12" s="61"/>
      <c r="J12" s="47"/>
      <c r="K12" s="7"/>
    </row>
    <row r="13" spans="1:11" ht="15" hidden="1">
      <c r="A13" s="7"/>
      <c r="B13" s="7"/>
      <c r="C13" s="7"/>
      <c r="D13" s="61"/>
      <c r="E13" s="61"/>
      <c r="F13" s="61"/>
      <c r="G13" s="61"/>
      <c r="H13" s="61"/>
      <c r="I13" s="61"/>
      <c r="J13" s="47"/>
      <c r="K13" s="7"/>
    </row>
    <row r="14" spans="1:11" ht="25.5" customHeight="1">
      <c r="A14" s="66" t="s">
        <v>84</v>
      </c>
      <c r="B14" s="66"/>
      <c r="C14" s="66"/>
      <c r="D14" s="66"/>
      <c r="E14" s="66"/>
      <c r="F14" s="66"/>
      <c r="G14" s="66"/>
      <c r="H14" s="66"/>
      <c r="I14" s="66"/>
      <c r="J14" s="66"/>
      <c r="K14" s="3"/>
    </row>
    <row r="15" spans="1:11" ht="15">
      <c r="A15" s="66" t="s">
        <v>57</v>
      </c>
      <c r="B15" s="66"/>
      <c r="C15" s="66"/>
      <c r="D15" s="66"/>
      <c r="E15" s="66"/>
      <c r="F15" s="66"/>
      <c r="G15" s="66"/>
      <c r="H15" s="66"/>
      <c r="I15" s="66"/>
      <c r="J15" s="66"/>
      <c r="K15" s="3"/>
    </row>
    <row r="16" spans="1:11" ht="15">
      <c r="A16" s="48" t="s">
        <v>29</v>
      </c>
      <c r="B16" s="48"/>
      <c r="C16" s="48"/>
      <c r="D16" s="48"/>
      <c r="E16" s="48"/>
      <c r="F16" s="48"/>
      <c r="G16" s="48"/>
      <c r="H16" s="48"/>
      <c r="I16" s="48"/>
      <c r="J16" s="48"/>
      <c r="K16" s="3"/>
    </row>
    <row r="17" spans="1:11" ht="15">
      <c r="A17" s="48" t="s">
        <v>85</v>
      </c>
      <c r="B17" s="48"/>
      <c r="C17" s="48"/>
      <c r="D17" s="48"/>
      <c r="E17" s="48"/>
      <c r="F17" s="48"/>
      <c r="G17" s="48"/>
      <c r="H17" s="48"/>
      <c r="I17" s="48"/>
      <c r="J17" s="48"/>
      <c r="K17" s="5"/>
    </row>
    <row r="18" spans="1:11" ht="24.75" customHeight="1">
      <c r="A18" s="66" t="s">
        <v>71</v>
      </c>
      <c r="B18" s="66"/>
      <c r="C18" s="66"/>
      <c r="D18" s="66"/>
      <c r="E18" s="66"/>
      <c r="F18" s="66"/>
      <c r="G18" s="66"/>
      <c r="H18" s="66"/>
      <c r="I18" s="66"/>
      <c r="J18" s="66"/>
      <c r="K18" s="3"/>
    </row>
    <row r="19" spans="1:11" ht="15">
      <c r="A19" s="66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3"/>
    </row>
    <row r="20" spans="1:11" ht="15">
      <c r="A20" s="48" t="s">
        <v>29</v>
      </c>
      <c r="B20" s="48"/>
      <c r="C20" s="48"/>
      <c r="D20" s="48"/>
      <c r="E20" s="48"/>
      <c r="F20" s="48"/>
      <c r="G20" s="48"/>
      <c r="H20" s="48"/>
      <c r="I20" s="48"/>
      <c r="J20" s="48"/>
      <c r="K20" s="3"/>
    </row>
    <row r="21" spans="1:11" ht="15">
      <c r="A21" s="48" t="s">
        <v>80</v>
      </c>
      <c r="B21" s="48"/>
      <c r="C21" s="48"/>
      <c r="D21" s="48"/>
      <c r="E21" s="48"/>
      <c r="F21" s="48"/>
      <c r="G21" s="48"/>
      <c r="H21" s="48"/>
      <c r="I21" s="48"/>
      <c r="J21" s="48"/>
      <c r="K21" s="5"/>
    </row>
    <row r="22" spans="1:11" ht="55.5" customHeight="1">
      <c r="A22" s="62" t="s">
        <v>70</v>
      </c>
      <c r="B22" s="62"/>
      <c r="C22" s="62"/>
      <c r="D22" s="62"/>
      <c r="E22" s="62"/>
      <c r="F22" s="62"/>
      <c r="G22" s="62"/>
      <c r="H22" s="62"/>
      <c r="I22" s="62"/>
      <c r="J22" s="62"/>
      <c r="K22" s="7"/>
    </row>
    <row r="23" spans="1:11" ht="15" hidden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"/>
    </row>
    <row r="24" spans="1:11" ht="0.75" customHeight="1">
      <c r="A24" s="70" t="s">
        <v>62</v>
      </c>
      <c r="B24" s="70"/>
      <c r="C24" s="70"/>
      <c r="D24" s="70"/>
      <c r="E24" s="70"/>
      <c r="F24" s="70"/>
      <c r="G24" s="70"/>
      <c r="H24" s="70"/>
      <c r="I24" s="70"/>
      <c r="J24" s="70"/>
      <c r="K24" s="7"/>
    </row>
    <row r="25" spans="1:11" ht="14.25" customHeight="1">
      <c r="A25" s="36"/>
      <c r="B25" s="37"/>
      <c r="C25" s="37"/>
      <c r="D25" s="38"/>
      <c r="E25" s="37"/>
      <c r="F25" s="37"/>
      <c r="G25" s="37"/>
      <c r="H25" s="37"/>
      <c r="I25" s="36"/>
      <c r="J25" s="36" t="s">
        <v>0</v>
      </c>
      <c r="K25" s="2"/>
    </row>
    <row r="26" spans="1:11" ht="1.5" customHeight="1" thickBot="1">
      <c r="A26" s="39"/>
      <c r="B26" s="36"/>
      <c r="C26" s="36"/>
      <c r="D26" s="38"/>
      <c r="E26" s="36"/>
      <c r="F26" s="36"/>
      <c r="G26" s="36"/>
      <c r="H26" s="39"/>
      <c r="I26" s="40" t="s">
        <v>0</v>
      </c>
      <c r="J26" s="36"/>
      <c r="K26" s="2"/>
    </row>
    <row r="27" spans="1:20" s="8" customFormat="1" ht="25.5" customHeight="1">
      <c r="A27" s="41" t="s">
        <v>1</v>
      </c>
      <c r="B27" s="78" t="s">
        <v>59</v>
      </c>
      <c r="C27" s="79"/>
      <c r="D27" s="80"/>
      <c r="E27" s="30" t="s">
        <v>2</v>
      </c>
      <c r="F27" s="31" t="s">
        <v>60</v>
      </c>
      <c r="G27" s="30" t="s">
        <v>3</v>
      </c>
      <c r="H27" s="32" t="s">
        <v>4</v>
      </c>
      <c r="I27" s="33" t="s">
        <v>5</v>
      </c>
      <c r="J27" s="29" t="s">
        <v>6</v>
      </c>
      <c r="K27" s="10"/>
      <c r="L27" s="11"/>
      <c r="M27" s="11"/>
      <c r="N27" s="11"/>
      <c r="O27" s="11"/>
      <c r="P27" s="11"/>
      <c r="Q27" s="11"/>
      <c r="R27" s="11"/>
      <c r="S27" s="11"/>
      <c r="T27" s="11"/>
    </row>
    <row r="28" spans="1:20" s="8" customFormat="1" ht="12.75">
      <c r="A28" s="21"/>
      <c r="B28" s="58" t="s">
        <v>8</v>
      </c>
      <c r="C28" s="59"/>
      <c r="D28" s="60"/>
      <c r="E28" s="12"/>
      <c r="F28" s="13" t="s">
        <v>12</v>
      </c>
      <c r="G28" s="13" t="s">
        <v>21</v>
      </c>
      <c r="H28" s="13"/>
      <c r="I28" s="13"/>
      <c r="J28" s="14">
        <f>J29+J30+J31+J32+J33+J34</f>
        <v>80882.3</v>
      </c>
      <c r="K28" s="10"/>
      <c r="L28" s="11">
        <f aca="true" t="shared" si="0" ref="L28:L34">J28-M28</f>
        <v>51747.5</v>
      </c>
      <c r="M28" s="11">
        <v>29134.8</v>
      </c>
      <c r="N28" s="11"/>
      <c r="O28" s="11"/>
      <c r="P28" s="11"/>
      <c r="Q28" s="11"/>
      <c r="R28" s="11"/>
      <c r="S28" s="11"/>
      <c r="T28" s="11"/>
    </row>
    <row r="29" spans="1:20" s="9" customFormat="1" ht="12.75">
      <c r="A29" s="21"/>
      <c r="B29" s="49" t="s">
        <v>53</v>
      </c>
      <c r="C29" s="50"/>
      <c r="D29" s="51"/>
      <c r="E29" s="12"/>
      <c r="F29" s="15" t="s">
        <v>12</v>
      </c>
      <c r="G29" s="15" t="s">
        <v>15</v>
      </c>
      <c r="H29" s="15"/>
      <c r="I29" s="15"/>
      <c r="J29" s="16">
        <v>2991.1</v>
      </c>
      <c r="K29" s="17"/>
      <c r="L29" s="18">
        <f t="shared" si="0"/>
        <v>2206.7</v>
      </c>
      <c r="M29" s="18">
        <v>784.4</v>
      </c>
      <c r="N29" s="18"/>
      <c r="O29" s="18"/>
      <c r="P29" s="18"/>
      <c r="Q29" s="18"/>
      <c r="R29" s="18"/>
      <c r="S29" s="18"/>
      <c r="T29" s="18"/>
    </row>
    <row r="30" spans="1:20" s="9" customFormat="1" ht="25.5" customHeight="1">
      <c r="A30" s="21"/>
      <c r="B30" s="49" t="s">
        <v>77</v>
      </c>
      <c r="C30" s="50"/>
      <c r="D30" s="51"/>
      <c r="E30" s="12"/>
      <c r="F30" s="15" t="s">
        <v>12</v>
      </c>
      <c r="G30" s="15" t="s">
        <v>18</v>
      </c>
      <c r="H30" s="15"/>
      <c r="I30" s="15"/>
      <c r="J30" s="16">
        <f>3679.2+44.2</f>
        <v>3723.3999999999996</v>
      </c>
      <c r="K30" s="17"/>
      <c r="L30" s="18">
        <f t="shared" si="0"/>
        <v>1531.1999999999998</v>
      </c>
      <c r="M30" s="18">
        <v>2192.2</v>
      </c>
      <c r="N30" s="18"/>
      <c r="O30" s="18"/>
      <c r="P30" s="18"/>
      <c r="Q30" s="18"/>
      <c r="R30" s="18"/>
      <c r="S30" s="18"/>
      <c r="T30" s="18"/>
    </row>
    <row r="31" spans="1:20" s="9" customFormat="1" ht="25.5" customHeight="1">
      <c r="A31" s="21"/>
      <c r="B31" s="49" t="s">
        <v>72</v>
      </c>
      <c r="C31" s="50"/>
      <c r="D31" s="51"/>
      <c r="E31" s="12"/>
      <c r="F31" s="15" t="s">
        <v>12</v>
      </c>
      <c r="G31" s="15" t="s">
        <v>13</v>
      </c>
      <c r="H31" s="15"/>
      <c r="I31" s="15"/>
      <c r="J31" s="16">
        <v>33928.5</v>
      </c>
      <c r="K31" s="17"/>
      <c r="L31" s="18">
        <f t="shared" si="0"/>
        <v>17913.4</v>
      </c>
      <c r="M31" s="18">
        <v>16015.1</v>
      </c>
      <c r="N31" s="18"/>
      <c r="O31" s="18"/>
      <c r="P31" s="18"/>
      <c r="Q31" s="18"/>
      <c r="R31" s="18"/>
      <c r="S31" s="18"/>
      <c r="T31" s="18"/>
    </row>
    <row r="32" spans="1:20" s="9" customFormat="1" ht="25.5" customHeight="1">
      <c r="A32" s="42"/>
      <c r="B32" s="49" t="s">
        <v>42</v>
      </c>
      <c r="C32" s="50"/>
      <c r="D32" s="51"/>
      <c r="E32" s="17"/>
      <c r="F32" s="15" t="s">
        <v>12</v>
      </c>
      <c r="G32" s="15" t="s">
        <v>17</v>
      </c>
      <c r="H32" s="15"/>
      <c r="I32" s="15"/>
      <c r="J32" s="16">
        <v>7343.6</v>
      </c>
      <c r="K32" s="17"/>
      <c r="L32" s="18">
        <f t="shared" si="0"/>
        <v>3210.7000000000007</v>
      </c>
      <c r="M32" s="18">
        <v>4132.9</v>
      </c>
      <c r="N32" s="18">
        <v>1117</v>
      </c>
      <c r="O32" s="18">
        <v>4261.6</v>
      </c>
      <c r="P32" s="18"/>
      <c r="Q32" s="18"/>
      <c r="R32" s="18"/>
      <c r="S32" s="18"/>
      <c r="T32" s="18"/>
    </row>
    <row r="33" spans="1:20" s="9" customFormat="1" ht="12.75">
      <c r="A33" s="21"/>
      <c r="B33" s="49" t="s">
        <v>75</v>
      </c>
      <c r="C33" s="50"/>
      <c r="D33" s="51"/>
      <c r="E33" s="12"/>
      <c r="F33" s="15" t="s">
        <v>12</v>
      </c>
      <c r="G33" s="15" t="s">
        <v>19</v>
      </c>
      <c r="H33" s="15" t="s">
        <v>48</v>
      </c>
      <c r="I33" s="15"/>
      <c r="J33" s="16">
        <v>33.4</v>
      </c>
      <c r="K33" s="17"/>
      <c r="L33" s="18">
        <f t="shared" si="0"/>
        <v>-266.6</v>
      </c>
      <c r="M33" s="18">
        <v>300</v>
      </c>
      <c r="N33" s="18"/>
      <c r="O33" s="18"/>
      <c r="P33" s="18"/>
      <c r="Q33" s="18"/>
      <c r="R33" s="18"/>
      <c r="S33" s="18"/>
      <c r="T33" s="18"/>
    </row>
    <row r="34" spans="1:20" s="9" customFormat="1" ht="12.75">
      <c r="A34" s="43"/>
      <c r="B34" s="55" t="s">
        <v>39</v>
      </c>
      <c r="C34" s="56"/>
      <c r="D34" s="57"/>
      <c r="E34" s="12"/>
      <c r="F34" s="15" t="s">
        <v>12</v>
      </c>
      <c r="G34" s="15" t="s">
        <v>27</v>
      </c>
      <c r="H34" s="15"/>
      <c r="I34" s="15"/>
      <c r="J34" s="16">
        <v>32862.3</v>
      </c>
      <c r="K34" s="17"/>
      <c r="L34" s="18">
        <f t="shared" si="0"/>
        <v>27560.300000000003</v>
      </c>
      <c r="M34" s="18">
        <v>5302</v>
      </c>
      <c r="N34" s="18">
        <v>10871.6</v>
      </c>
      <c r="O34" s="18">
        <v>1180.4</v>
      </c>
      <c r="P34" s="18">
        <v>1579.7</v>
      </c>
      <c r="Q34" s="18"/>
      <c r="R34" s="18"/>
      <c r="S34" s="18"/>
      <c r="T34" s="18"/>
    </row>
    <row r="35" spans="1:20" s="8" customFormat="1" ht="11.25" customHeight="1" hidden="1">
      <c r="A35" s="21"/>
      <c r="B35" s="52" t="s">
        <v>30</v>
      </c>
      <c r="C35" s="53"/>
      <c r="D35" s="54"/>
      <c r="E35" s="25"/>
      <c r="F35" s="13" t="s">
        <v>15</v>
      </c>
      <c r="G35" s="13" t="s">
        <v>21</v>
      </c>
      <c r="H35" s="15"/>
      <c r="I35" s="15"/>
      <c r="J35" s="14">
        <f>J36</f>
        <v>0</v>
      </c>
      <c r="K35" s="10"/>
      <c r="L35" s="11">
        <f aca="true" t="shared" si="1" ref="L35:L52">J35-M35</f>
        <v>-741</v>
      </c>
      <c r="M35" s="11">
        <v>741</v>
      </c>
      <c r="N35" s="11"/>
      <c r="O35" s="11"/>
      <c r="P35" s="11"/>
      <c r="Q35" s="11"/>
      <c r="R35" s="11"/>
      <c r="S35" s="11"/>
      <c r="T35" s="11"/>
    </row>
    <row r="36" spans="1:20" s="9" customFormat="1" ht="10.5" customHeight="1" hidden="1">
      <c r="A36" s="21"/>
      <c r="B36" s="49" t="s">
        <v>31</v>
      </c>
      <c r="C36" s="50"/>
      <c r="D36" s="51"/>
      <c r="E36" s="19"/>
      <c r="F36" s="15" t="s">
        <v>15</v>
      </c>
      <c r="G36" s="15" t="s">
        <v>18</v>
      </c>
      <c r="H36" s="15"/>
      <c r="I36" s="15"/>
      <c r="J36" s="16">
        <v>0</v>
      </c>
      <c r="K36" s="17"/>
      <c r="L36" s="18">
        <f t="shared" si="1"/>
        <v>-741</v>
      </c>
      <c r="M36" s="18">
        <v>741</v>
      </c>
      <c r="N36" s="18"/>
      <c r="O36" s="18"/>
      <c r="P36" s="18"/>
      <c r="Q36" s="18"/>
      <c r="R36" s="18"/>
      <c r="S36" s="18"/>
      <c r="T36" s="18"/>
    </row>
    <row r="37" spans="1:20" s="8" customFormat="1" ht="12.75">
      <c r="A37" s="21"/>
      <c r="B37" s="63" t="s">
        <v>64</v>
      </c>
      <c r="C37" s="64"/>
      <c r="D37" s="65"/>
      <c r="E37" s="12"/>
      <c r="F37" s="13" t="s">
        <v>18</v>
      </c>
      <c r="G37" s="13" t="s">
        <v>21</v>
      </c>
      <c r="H37" s="15" t="s">
        <v>50</v>
      </c>
      <c r="I37" s="15"/>
      <c r="J37" s="14">
        <f>J38</f>
        <v>2268</v>
      </c>
      <c r="K37" s="10"/>
      <c r="L37" s="11">
        <f t="shared" si="1"/>
        <v>1469.4</v>
      </c>
      <c r="M37" s="11">
        <v>798.6</v>
      </c>
      <c r="N37" s="11"/>
      <c r="O37" s="11"/>
      <c r="P37" s="11"/>
      <c r="Q37" s="11"/>
      <c r="R37" s="11"/>
      <c r="S37" s="11"/>
      <c r="T37" s="11"/>
    </row>
    <row r="38" spans="1:20" s="8" customFormat="1" ht="24" customHeight="1">
      <c r="A38" s="21"/>
      <c r="B38" s="49" t="s">
        <v>65</v>
      </c>
      <c r="C38" s="50"/>
      <c r="D38" s="51"/>
      <c r="E38" s="12"/>
      <c r="F38" s="15" t="s">
        <v>18</v>
      </c>
      <c r="G38" s="15" t="s">
        <v>11</v>
      </c>
      <c r="H38" s="15" t="s">
        <v>49</v>
      </c>
      <c r="I38" s="15" t="s">
        <v>44</v>
      </c>
      <c r="J38" s="16">
        <v>2268</v>
      </c>
      <c r="K38" s="10"/>
      <c r="L38" s="11">
        <f t="shared" si="1"/>
        <v>1469.4</v>
      </c>
      <c r="M38" s="11">
        <v>798.6</v>
      </c>
      <c r="N38" s="11"/>
      <c r="O38" s="11"/>
      <c r="P38" s="11"/>
      <c r="Q38" s="11"/>
      <c r="R38" s="11"/>
      <c r="S38" s="11"/>
      <c r="T38" s="11"/>
    </row>
    <row r="39" spans="1:20" s="8" customFormat="1" ht="12.75">
      <c r="A39" s="21"/>
      <c r="B39" s="52" t="s">
        <v>24</v>
      </c>
      <c r="C39" s="53"/>
      <c r="D39" s="54"/>
      <c r="E39" s="26"/>
      <c r="F39" s="13" t="s">
        <v>13</v>
      </c>
      <c r="G39" s="13" t="s">
        <v>21</v>
      </c>
      <c r="H39" s="15"/>
      <c r="I39" s="15"/>
      <c r="J39" s="14">
        <f>J40+J41+J42+J43</f>
        <v>98691.09999999999</v>
      </c>
      <c r="K39" s="10"/>
      <c r="L39" s="11">
        <f t="shared" si="1"/>
        <v>98509.9</v>
      </c>
      <c r="M39" s="11">
        <v>181.2</v>
      </c>
      <c r="N39" s="11"/>
      <c r="O39" s="11"/>
      <c r="P39" s="11"/>
      <c r="Q39" s="11"/>
      <c r="R39" s="11"/>
      <c r="S39" s="11"/>
      <c r="T39" s="11"/>
    </row>
    <row r="40" spans="1:20" s="8" customFormat="1" ht="12.75">
      <c r="A40" s="21"/>
      <c r="B40" s="49" t="s">
        <v>78</v>
      </c>
      <c r="C40" s="50"/>
      <c r="D40" s="51"/>
      <c r="E40" s="12"/>
      <c r="F40" s="15" t="s">
        <v>13</v>
      </c>
      <c r="G40" s="15" t="s">
        <v>17</v>
      </c>
      <c r="H40" s="15"/>
      <c r="I40" s="15"/>
      <c r="J40" s="16">
        <v>30686.5</v>
      </c>
      <c r="K40" s="10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8" customFormat="1" ht="12.75">
      <c r="A41" s="21"/>
      <c r="B41" s="49" t="s">
        <v>67</v>
      </c>
      <c r="C41" s="50"/>
      <c r="D41" s="51"/>
      <c r="E41" s="26"/>
      <c r="F41" s="15" t="s">
        <v>13</v>
      </c>
      <c r="G41" s="15" t="s">
        <v>16</v>
      </c>
      <c r="H41" s="15" t="s">
        <v>54</v>
      </c>
      <c r="I41" s="15"/>
      <c r="J41" s="16">
        <v>699</v>
      </c>
      <c r="K41" s="10"/>
      <c r="L41" s="11">
        <f t="shared" si="1"/>
        <v>699</v>
      </c>
      <c r="M41" s="11">
        <v>0</v>
      </c>
      <c r="N41" s="11"/>
      <c r="O41" s="11"/>
      <c r="P41" s="11"/>
      <c r="Q41" s="11"/>
      <c r="R41" s="11"/>
      <c r="S41" s="11"/>
      <c r="T41" s="11"/>
    </row>
    <row r="42" spans="1:20" s="8" customFormat="1" ht="12.75">
      <c r="A42" s="21"/>
      <c r="B42" s="49" t="s">
        <v>68</v>
      </c>
      <c r="C42" s="50"/>
      <c r="D42" s="51"/>
      <c r="E42" s="26"/>
      <c r="F42" s="15" t="s">
        <v>13</v>
      </c>
      <c r="G42" s="15" t="s">
        <v>11</v>
      </c>
      <c r="H42" s="15"/>
      <c r="I42" s="15"/>
      <c r="J42" s="16">
        <v>66920.4</v>
      </c>
      <c r="K42" s="10"/>
      <c r="L42" s="11"/>
      <c r="M42" s="11"/>
      <c r="N42" s="11"/>
      <c r="O42" s="11"/>
      <c r="P42" s="11"/>
      <c r="Q42" s="11"/>
      <c r="R42" s="11"/>
      <c r="S42" s="11"/>
      <c r="T42" s="11"/>
    </row>
    <row r="43" spans="1:20" s="9" customFormat="1" ht="12.75">
      <c r="A43" s="21"/>
      <c r="B43" s="49" t="s">
        <v>25</v>
      </c>
      <c r="C43" s="50"/>
      <c r="D43" s="51"/>
      <c r="E43" s="12"/>
      <c r="F43" s="15" t="s">
        <v>13</v>
      </c>
      <c r="G43" s="15" t="s">
        <v>22</v>
      </c>
      <c r="H43" s="15"/>
      <c r="I43" s="15"/>
      <c r="J43" s="16">
        <v>385.2</v>
      </c>
      <c r="K43" s="17"/>
      <c r="L43" s="18">
        <f t="shared" si="1"/>
        <v>204</v>
      </c>
      <c r="M43" s="18">
        <v>181.2</v>
      </c>
      <c r="N43" s="18">
        <v>177</v>
      </c>
      <c r="O43" s="18">
        <v>50</v>
      </c>
      <c r="P43" s="18"/>
      <c r="Q43" s="18"/>
      <c r="R43" s="18"/>
      <c r="S43" s="18"/>
      <c r="T43" s="18"/>
    </row>
    <row r="44" spans="1:20" s="8" customFormat="1" ht="12" customHeight="1">
      <c r="A44" s="21"/>
      <c r="B44" s="52" t="str">
        <f>'[1]Функцион'!A213</f>
        <v>ЖИЛИЩНО-КОММУНАЛЬНОЕ ХОЗЯЙСТВО</v>
      </c>
      <c r="C44" s="53"/>
      <c r="D44" s="54"/>
      <c r="E44" s="12">
        <f>'[1]Функцион'!D213</f>
        <v>0</v>
      </c>
      <c r="F44" s="13" t="s">
        <v>26</v>
      </c>
      <c r="G44" s="13" t="s">
        <v>21</v>
      </c>
      <c r="H44" s="13"/>
      <c r="I44" s="13"/>
      <c r="J44" s="14">
        <f>J45+J46+J47</f>
        <v>33722.4</v>
      </c>
      <c r="K44" s="10"/>
      <c r="L44" s="11">
        <f t="shared" si="1"/>
        <v>32124.800000000003</v>
      </c>
      <c r="M44" s="11">
        <v>1597.6</v>
      </c>
      <c r="N44" s="11"/>
      <c r="O44" s="11"/>
      <c r="P44" s="11"/>
      <c r="Q44" s="11"/>
      <c r="R44" s="11"/>
      <c r="S44" s="11"/>
      <c r="T44" s="11"/>
    </row>
    <row r="45" spans="1:20" s="8" customFormat="1" ht="12.75">
      <c r="A45" s="21"/>
      <c r="B45" s="49" t="s">
        <v>56</v>
      </c>
      <c r="C45" s="50"/>
      <c r="D45" s="51"/>
      <c r="E45" s="12"/>
      <c r="F45" s="15" t="s">
        <v>26</v>
      </c>
      <c r="G45" s="15" t="s">
        <v>12</v>
      </c>
      <c r="H45" s="15"/>
      <c r="I45" s="15"/>
      <c r="J45" s="16">
        <v>40.1</v>
      </c>
      <c r="K45" s="10"/>
      <c r="L45" s="11"/>
      <c r="M45" s="11"/>
      <c r="N45" s="11"/>
      <c r="O45" s="11"/>
      <c r="P45" s="11"/>
      <c r="Q45" s="11"/>
      <c r="R45" s="11"/>
      <c r="S45" s="11"/>
      <c r="T45" s="11"/>
    </row>
    <row r="46" spans="1:20" s="8" customFormat="1" ht="11.25" customHeight="1">
      <c r="A46" s="21"/>
      <c r="B46" s="74" t="s">
        <v>74</v>
      </c>
      <c r="C46" s="75"/>
      <c r="D46" s="76"/>
      <c r="E46" s="12"/>
      <c r="F46" s="15" t="s">
        <v>26</v>
      </c>
      <c r="G46" s="15" t="s">
        <v>15</v>
      </c>
      <c r="H46" s="15"/>
      <c r="I46" s="15"/>
      <c r="J46" s="16">
        <v>29128.5</v>
      </c>
      <c r="K46" s="10"/>
      <c r="L46" s="11"/>
      <c r="M46" s="11"/>
      <c r="N46" s="11"/>
      <c r="O46" s="11"/>
      <c r="P46" s="11"/>
      <c r="Q46" s="11"/>
      <c r="R46" s="34"/>
      <c r="S46" s="11"/>
      <c r="T46" s="11"/>
    </row>
    <row r="47" spans="1:20" s="8" customFormat="1" ht="12.75" customHeight="1">
      <c r="A47" s="21"/>
      <c r="B47" s="49" t="s">
        <v>69</v>
      </c>
      <c r="C47" s="50"/>
      <c r="D47" s="51"/>
      <c r="E47" s="12"/>
      <c r="F47" s="15" t="s">
        <v>26</v>
      </c>
      <c r="G47" s="15" t="s">
        <v>18</v>
      </c>
      <c r="H47" s="15"/>
      <c r="I47" s="15"/>
      <c r="J47" s="16">
        <v>4553.8</v>
      </c>
      <c r="K47" s="10"/>
      <c r="L47" s="11">
        <f t="shared" si="1"/>
        <v>2956.2000000000003</v>
      </c>
      <c r="M47" s="11">
        <v>1597.6</v>
      </c>
      <c r="N47" s="11"/>
      <c r="O47" s="11"/>
      <c r="P47" s="11"/>
      <c r="Q47" s="11"/>
      <c r="R47" s="11"/>
      <c r="S47" s="11"/>
      <c r="T47" s="11"/>
    </row>
    <row r="48" spans="1:20" s="8" customFormat="1" ht="12.75" hidden="1">
      <c r="A48" s="21"/>
      <c r="B48" s="52" t="s">
        <v>51</v>
      </c>
      <c r="C48" s="53"/>
      <c r="D48" s="54"/>
      <c r="E48" s="12"/>
      <c r="F48" s="13" t="s">
        <v>17</v>
      </c>
      <c r="G48" s="13" t="s">
        <v>21</v>
      </c>
      <c r="H48" s="13"/>
      <c r="I48" s="13"/>
      <c r="J48" s="14">
        <f>J49</f>
        <v>0</v>
      </c>
      <c r="K48" s="10"/>
      <c r="L48" s="11">
        <f t="shared" si="1"/>
        <v>-160.7</v>
      </c>
      <c r="M48" s="11">
        <v>160.7</v>
      </c>
      <c r="N48" s="11"/>
      <c r="O48" s="11"/>
      <c r="P48" s="11"/>
      <c r="Q48" s="11"/>
      <c r="R48" s="11"/>
      <c r="S48" s="11"/>
      <c r="T48" s="11"/>
    </row>
    <row r="49" spans="1:20" s="9" customFormat="1" ht="12.75" customHeight="1" hidden="1">
      <c r="A49" s="21"/>
      <c r="B49" s="49"/>
      <c r="C49" s="50"/>
      <c r="D49" s="51"/>
      <c r="E49" s="12"/>
      <c r="F49" s="15" t="s">
        <v>17</v>
      </c>
      <c r="G49" s="15" t="s">
        <v>17</v>
      </c>
      <c r="H49" s="15"/>
      <c r="I49" s="15"/>
      <c r="J49" s="16">
        <v>0</v>
      </c>
      <c r="K49" s="17"/>
      <c r="L49" s="18">
        <f t="shared" si="1"/>
        <v>-160.7</v>
      </c>
      <c r="M49" s="18">
        <v>160.7</v>
      </c>
      <c r="N49" s="18"/>
      <c r="O49" s="18"/>
      <c r="P49" s="18"/>
      <c r="Q49" s="18"/>
      <c r="R49" s="18"/>
      <c r="S49" s="18"/>
      <c r="T49" s="18"/>
    </row>
    <row r="50" spans="1:20" ht="12.75">
      <c r="A50" s="21"/>
      <c r="B50" s="58" t="s">
        <v>9</v>
      </c>
      <c r="C50" s="59"/>
      <c r="D50" s="60"/>
      <c r="E50" s="12"/>
      <c r="F50" s="13" t="s">
        <v>14</v>
      </c>
      <c r="G50" s="13" t="s">
        <v>21</v>
      </c>
      <c r="H50" s="15"/>
      <c r="I50" s="15"/>
      <c r="J50" s="27">
        <f>SUM(J51:J55)</f>
        <v>429624.60000000003</v>
      </c>
      <c r="K50" s="12"/>
      <c r="L50" s="20">
        <f t="shared" si="1"/>
        <v>63992.80000000005</v>
      </c>
      <c r="M50" s="20">
        <v>365631.8</v>
      </c>
      <c r="N50" s="20"/>
      <c r="O50" s="20"/>
      <c r="P50" s="20"/>
      <c r="Q50" s="20"/>
      <c r="R50" s="20"/>
      <c r="S50" s="20"/>
      <c r="T50" s="20"/>
    </row>
    <row r="51" spans="1:20" ht="12.75">
      <c r="A51" s="21"/>
      <c r="B51" s="55" t="s">
        <v>37</v>
      </c>
      <c r="C51" s="56"/>
      <c r="D51" s="57"/>
      <c r="E51" s="12"/>
      <c r="F51" s="15" t="s">
        <v>14</v>
      </c>
      <c r="G51" s="15" t="s">
        <v>12</v>
      </c>
      <c r="H51" s="15"/>
      <c r="I51" s="15"/>
      <c r="J51" s="28">
        <v>97724.6</v>
      </c>
      <c r="K51" s="12"/>
      <c r="L51" s="20">
        <f t="shared" si="1"/>
        <v>-33363.29999999999</v>
      </c>
      <c r="M51" s="20">
        <v>131087.9</v>
      </c>
      <c r="N51" s="20"/>
      <c r="O51" s="20"/>
      <c r="P51" s="20"/>
      <c r="Q51" s="20"/>
      <c r="R51" s="35"/>
      <c r="S51" s="20"/>
      <c r="T51" s="20"/>
    </row>
    <row r="52" spans="1:20" ht="12" customHeight="1">
      <c r="A52" s="21"/>
      <c r="B52" s="55" t="s">
        <v>7</v>
      </c>
      <c r="C52" s="56"/>
      <c r="D52" s="57"/>
      <c r="E52" s="12"/>
      <c r="F52" s="15" t="s">
        <v>14</v>
      </c>
      <c r="G52" s="15" t="s">
        <v>15</v>
      </c>
      <c r="H52" s="15"/>
      <c r="I52" s="15"/>
      <c r="J52" s="28">
        <v>288875.3</v>
      </c>
      <c r="K52" s="12"/>
      <c r="L52" s="20">
        <f t="shared" si="1"/>
        <v>65301.09999999998</v>
      </c>
      <c r="M52" s="20">
        <v>223574.2</v>
      </c>
      <c r="N52" s="20">
        <v>7639</v>
      </c>
      <c r="O52" s="20">
        <v>210327.2</v>
      </c>
      <c r="P52" s="20"/>
      <c r="Q52" s="20"/>
      <c r="R52" s="20"/>
      <c r="S52" s="20"/>
      <c r="T52" s="20"/>
    </row>
    <row r="53" spans="1:20" ht="12.75">
      <c r="A53" s="21"/>
      <c r="B53" s="71" t="s">
        <v>63</v>
      </c>
      <c r="C53" s="72"/>
      <c r="D53" s="73"/>
      <c r="E53" s="12"/>
      <c r="F53" s="15" t="s">
        <v>14</v>
      </c>
      <c r="G53" s="15" t="s">
        <v>18</v>
      </c>
      <c r="H53" s="15" t="s">
        <v>47</v>
      </c>
      <c r="I53" s="15" t="s">
        <v>46</v>
      </c>
      <c r="J53" s="28">
        <v>23887.8</v>
      </c>
      <c r="K53" s="12"/>
      <c r="L53" s="20">
        <f>J53-M53</f>
        <v>22068.399999999998</v>
      </c>
      <c r="M53" s="20">
        <v>1819.4</v>
      </c>
      <c r="N53" s="20"/>
      <c r="O53" s="20"/>
      <c r="P53" s="20"/>
      <c r="Q53" s="20"/>
      <c r="R53" s="20"/>
      <c r="S53" s="20"/>
      <c r="T53" s="20"/>
    </row>
    <row r="54" spans="1:20" ht="12.75">
      <c r="A54" s="21"/>
      <c r="B54" s="49" t="s">
        <v>66</v>
      </c>
      <c r="C54" s="50"/>
      <c r="D54" s="51"/>
      <c r="E54" s="12"/>
      <c r="F54" s="15" t="s">
        <v>14</v>
      </c>
      <c r="G54" s="15" t="s">
        <v>14</v>
      </c>
      <c r="H54" s="15"/>
      <c r="I54" s="15"/>
      <c r="J54" s="16">
        <v>851.9</v>
      </c>
      <c r="K54" s="12"/>
      <c r="L54" s="20">
        <f>J54-M54</f>
        <v>-75.5</v>
      </c>
      <c r="M54" s="20">
        <v>927.4</v>
      </c>
      <c r="N54" s="20">
        <v>165</v>
      </c>
      <c r="O54" s="20">
        <v>50</v>
      </c>
      <c r="P54" s="20"/>
      <c r="Q54" s="20"/>
      <c r="R54" s="20"/>
      <c r="S54" s="20"/>
      <c r="T54" s="20"/>
    </row>
    <row r="55" spans="1:20" ht="12.75">
      <c r="A55" s="21"/>
      <c r="B55" s="49" t="s">
        <v>38</v>
      </c>
      <c r="C55" s="50"/>
      <c r="D55" s="51"/>
      <c r="E55" s="12"/>
      <c r="F55" s="15" t="s">
        <v>14</v>
      </c>
      <c r="G55" s="15" t="s">
        <v>11</v>
      </c>
      <c r="H55" s="15"/>
      <c r="I55" s="15"/>
      <c r="J55" s="28">
        <v>18285</v>
      </c>
      <c r="K55" s="12"/>
      <c r="L55" s="20">
        <f>J55-M55</f>
        <v>8242.7</v>
      </c>
      <c r="M55" s="20">
        <v>10042.3</v>
      </c>
      <c r="N55" s="20"/>
      <c r="O55" s="20"/>
      <c r="P55" s="20"/>
      <c r="Q55" s="20"/>
      <c r="R55" s="20"/>
      <c r="S55" s="20"/>
      <c r="T55" s="20"/>
    </row>
    <row r="56" spans="1:20" ht="12.75">
      <c r="A56" s="21"/>
      <c r="B56" s="52" t="s">
        <v>33</v>
      </c>
      <c r="C56" s="53"/>
      <c r="D56" s="54"/>
      <c r="E56" s="12"/>
      <c r="F56" s="13" t="s">
        <v>16</v>
      </c>
      <c r="G56" s="13" t="s">
        <v>21</v>
      </c>
      <c r="H56" s="15"/>
      <c r="I56" s="15"/>
      <c r="J56" s="29">
        <f>J57+J58+J59</f>
        <v>191781.9</v>
      </c>
      <c r="K56" s="12"/>
      <c r="L56" s="20">
        <f aca="true" t="shared" si="2" ref="L56:L61">J56-M56</f>
        <v>150591.09999999998</v>
      </c>
      <c r="M56" s="20">
        <v>41190.8</v>
      </c>
      <c r="N56" s="20"/>
      <c r="O56" s="20"/>
      <c r="P56" s="20"/>
      <c r="Q56" s="20"/>
      <c r="R56" s="20"/>
      <c r="S56" s="20"/>
      <c r="T56" s="20"/>
    </row>
    <row r="57" spans="1:20" ht="12.75">
      <c r="A57" s="21"/>
      <c r="B57" s="55" t="s">
        <v>43</v>
      </c>
      <c r="C57" s="56"/>
      <c r="D57" s="57"/>
      <c r="E57" s="12"/>
      <c r="F57" s="15" t="s">
        <v>16</v>
      </c>
      <c r="G57" s="15" t="s">
        <v>12</v>
      </c>
      <c r="H57" s="15"/>
      <c r="I57" s="15"/>
      <c r="J57" s="22">
        <v>185786.4</v>
      </c>
      <c r="K57" s="12"/>
      <c r="L57" s="20">
        <f t="shared" si="2"/>
        <v>148027.3</v>
      </c>
      <c r="M57" s="20">
        <v>37759.1</v>
      </c>
      <c r="N57" s="20"/>
      <c r="O57" s="20"/>
      <c r="P57" s="20"/>
      <c r="Q57" s="20"/>
      <c r="R57" s="20"/>
      <c r="S57" s="20"/>
      <c r="T57" s="20"/>
    </row>
    <row r="58" spans="1:20" ht="12.75">
      <c r="A58" s="21"/>
      <c r="B58" s="49" t="s">
        <v>45</v>
      </c>
      <c r="C58" s="50"/>
      <c r="D58" s="51"/>
      <c r="E58" s="12"/>
      <c r="F58" s="15" t="s">
        <v>16</v>
      </c>
      <c r="G58" s="15" t="s">
        <v>15</v>
      </c>
      <c r="H58" s="15"/>
      <c r="I58" s="15"/>
      <c r="J58" s="16">
        <v>1408.2</v>
      </c>
      <c r="K58" s="21"/>
      <c r="L58" s="20">
        <f t="shared" si="2"/>
        <v>1063.9</v>
      </c>
      <c r="M58" s="20">
        <v>344.3</v>
      </c>
      <c r="N58" s="20"/>
      <c r="O58" s="20"/>
      <c r="P58" s="20"/>
      <c r="Q58" s="20"/>
      <c r="R58" s="20"/>
      <c r="S58" s="20"/>
      <c r="T58" s="20"/>
    </row>
    <row r="59" spans="1:20" ht="12.75">
      <c r="A59" s="21"/>
      <c r="B59" s="49" t="s">
        <v>55</v>
      </c>
      <c r="C59" s="50"/>
      <c r="D59" s="51"/>
      <c r="E59" s="12"/>
      <c r="F59" s="15" t="s">
        <v>16</v>
      </c>
      <c r="G59" s="15" t="s">
        <v>13</v>
      </c>
      <c r="H59" s="15"/>
      <c r="I59" s="15"/>
      <c r="J59" s="16">
        <v>4587.3</v>
      </c>
      <c r="K59" s="21"/>
      <c r="L59" s="20">
        <f t="shared" si="2"/>
        <v>1499.9</v>
      </c>
      <c r="M59" s="20">
        <v>3087.4</v>
      </c>
      <c r="N59" s="20"/>
      <c r="O59" s="20"/>
      <c r="P59" s="20"/>
      <c r="Q59" s="20"/>
      <c r="R59" s="20"/>
      <c r="S59" s="20"/>
      <c r="T59" s="20"/>
    </row>
    <row r="60" spans="1:20" ht="12.75">
      <c r="A60" s="21"/>
      <c r="B60" s="58" t="s">
        <v>10</v>
      </c>
      <c r="C60" s="59"/>
      <c r="D60" s="60"/>
      <c r="E60" s="12"/>
      <c r="F60" s="13" t="s">
        <v>20</v>
      </c>
      <c r="G60" s="13" t="s">
        <v>21</v>
      </c>
      <c r="H60" s="15"/>
      <c r="I60" s="15"/>
      <c r="J60" s="27">
        <f>J61+J62+J63+J64</f>
        <v>36080</v>
      </c>
      <c r="K60" s="21"/>
      <c r="L60" s="20">
        <f t="shared" si="2"/>
        <v>14628.099999999999</v>
      </c>
      <c r="M60" s="20">
        <v>21451.9</v>
      </c>
      <c r="N60" s="20"/>
      <c r="O60" s="20"/>
      <c r="P60" s="20"/>
      <c r="Q60" s="20"/>
      <c r="R60" s="20"/>
      <c r="S60" s="20"/>
      <c r="T60" s="20"/>
    </row>
    <row r="61" spans="1:20" ht="12.75" customHeight="1">
      <c r="A61" s="21"/>
      <c r="B61" s="55" t="s">
        <v>41</v>
      </c>
      <c r="C61" s="56"/>
      <c r="D61" s="57"/>
      <c r="E61" s="12"/>
      <c r="F61" s="15">
        <v>10</v>
      </c>
      <c r="G61" s="15" t="s">
        <v>12</v>
      </c>
      <c r="H61" s="15"/>
      <c r="I61" s="15"/>
      <c r="J61" s="16">
        <v>4701.7</v>
      </c>
      <c r="K61" s="21"/>
      <c r="L61" s="20">
        <f t="shared" si="2"/>
        <v>2668.2999999999997</v>
      </c>
      <c r="M61" s="20">
        <v>2033.4</v>
      </c>
      <c r="N61" s="20"/>
      <c r="O61" s="20"/>
      <c r="P61" s="20"/>
      <c r="Q61" s="20"/>
      <c r="R61" s="20"/>
      <c r="S61" s="20"/>
      <c r="T61" s="20"/>
    </row>
    <row r="62" spans="1:20" ht="12.75">
      <c r="A62" s="21"/>
      <c r="B62" s="49" t="s">
        <v>52</v>
      </c>
      <c r="C62" s="50"/>
      <c r="D62" s="51"/>
      <c r="E62" s="23"/>
      <c r="F62" s="24" t="s">
        <v>20</v>
      </c>
      <c r="G62" s="24" t="s">
        <v>18</v>
      </c>
      <c r="H62" s="24"/>
      <c r="I62" s="24"/>
      <c r="J62" s="16">
        <v>7222</v>
      </c>
      <c r="K62" s="21"/>
      <c r="L62" s="20">
        <f aca="true" t="shared" si="3" ref="L62:L75">J62-M62</f>
        <v>2709.2</v>
      </c>
      <c r="M62" s="20">
        <v>4512.8</v>
      </c>
      <c r="N62" s="20">
        <v>100</v>
      </c>
      <c r="O62" s="20"/>
      <c r="P62" s="20"/>
      <c r="Q62" s="20"/>
      <c r="R62" s="20"/>
      <c r="S62" s="20"/>
      <c r="T62" s="20"/>
    </row>
    <row r="63" spans="1:20" ht="12.75">
      <c r="A63" s="21"/>
      <c r="B63" s="49" t="s">
        <v>34</v>
      </c>
      <c r="C63" s="50"/>
      <c r="D63" s="51"/>
      <c r="E63" s="23"/>
      <c r="F63" s="24" t="s">
        <v>20</v>
      </c>
      <c r="G63" s="24" t="s">
        <v>13</v>
      </c>
      <c r="H63" s="24"/>
      <c r="I63" s="24"/>
      <c r="J63" s="28">
        <v>23243.2</v>
      </c>
      <c r="K63" s="21"/>
      <c r="L63" s="20">
        <f t="shared" si="3"/>
        <v>8753.5</v>
      </c>
      <c r="M63" s="20">
        <v>14489.7</v>
      </c>
      <c r="N63" s="20">
        <v>4732.9</v>
      </c>
      <c r="O63" s="20">
        <v>13597.3</v>
      </c>
      <c r="P63" s="20"/>
      <c r="Q63" s="20"/>
      <c r="R63" s="20"/>
      <c r="S63" s="20"/>
      <c r="T63" s="20"/>
    </row>
    <row r="64" spans="1:20" ht="12.75">
      <c r="A64" s="21"/>
      <c r="B64" s="67" t="s">
        <v>35</v>
      </c>
      <c r="C64" s="68"/>
      <c r="D64" s="69"/>
      <c r="E64" s="12"/>
      <c r="F64" s="15">
        <v>10</v>
      </c>
      <c r="G64" s="15" t="s">
        <v>17</v>
      </c>
      <c r="H64" s="15"/>
      <c r="I64" s="21"/>
      <c r="J64" s="22">
        <v>913.1</v>
      </c>
      <c r="K64" s="21"/>
      <c r="L64" s="20">
        <f t="shared" si="3"/>
        <v>497.1</v>
      </c>
      <c r="M64" s="20">
        <v>416</v>
      </c>
      <c r="N64" s="20"/>
      <c r="O64" s="20"/>
      <c r="P64" s="20"/>
      <c r="Q64" s="20"/>
      <c r="R64" s="20"/>
      <c r="S64" s="20"/>
      <c r="T64" s="20"/>
    </row>
    <row r="65" spans="1:20" ht="12.75">
      <c r="A65" s="21"/>
      <c r="B65" s="52" t="s">
        <v>61</v>
      </c>
      <c r="C65" s="53"/>
      <c r="D65" s="54"/>
      <c r="E65" s="26"/>
      <c r="F65" s="13" t="s">
        <v>19</v>
      </c>
      <c r="G65" s="13" t="s">
        <v>21</v>
      </c>
      <c r="H65" s="13"/>
      <c r="I65" s="13"/>
      <c r="J65" s="14">
        <f>J66</f>
        <v>1187.7</v>
      </c>
      <c r="K65" s="21"/>
      <c r="L65" s="20">
        <f t="shared" si="3"/>
        <v>787.7</v>
      </c>
      <c r="M65" s="20">
        <v>400</v>
      </c>
      <c r="N65" s="20"/>
      <c r="O65" s="20"/>
      <c r="P65" s="20"/>
      <c r="Q65" s="20"/>
      <c r="R65" s="20"/>
      <c r="S65" s="20"/>
      <c r="T65" s="20"/>
    </row>
    <row r="66" spans="1:20" ht="12.75">
      <c r="A66" s="21"/>
      <c r="B66" s="49" t="s">
        <v>36</v>
      </c>
      <c r="C66" s="50"/>
      <c r="D66" s="51"/>
      <c r="E66" s="12"/>
      <c r="F66" s="15" t="s">
        <v>19</v>
      </c>
      <c r="G66" s="15" t="s">
        <v>15</v>
      </c>
      <c r="H66" s="20"/>
      <c r="I66" s="15"/>
      <c r="J66" s="16">
        <v>1187.7</v>
      </c>
      <c r="K66" s="21"/>
      <c r="L66" s="20">
        <f t="shared" si="3"/>
        <v>787.7</v>
      </c>
      <c r="M66" s="20">
        <v>400</v>
      </c>
      <c r="N66" s="20"/>
      <c r="O66" s="20"/>
      <c r="P66" s="20"/>
      <c r="Q66" s="20"/>
      <c r="R66" s="20"/>
      <c r="S66" s="20"/>
      <c r="T66" s="20"/>
    </row>
    <row r="67" spans="1:20" ht="12.75">
      <c r="A67" s="21"/>
      <c r="B67" s="52" t="s">
        <v>32</v>
      </c>
      <c r="C67" s="53"/>
      <c r="D67" s="54"/>
      <c r="E67" s="12"/>
      <c r="F67" s="13" t="s">
        <v>22</v>
      </c>
      <c r="G67" s="13" t="s">
        <v>21</v>
      </c>
      <c r="H67" s="13"/>
      <c r="I67" s="13"/>
      <c r="J67" s="14">
        <f>J68</f>
        <v>3015</v>
      </c>
      <c r="K67" s="21"/>
      <c r="L67" s="20">
        <f t="shared" si="3"/>
        <v>1015</v>
      </c>
      <c r="M67" s="20">
        <v>2000</v>
      </c>
      <c r="N67" s="20"/>
      <c r="O67" s="20"/>
      <c r="P67" s="20"/>
      <c r="Q67" s="20"/>
      <c r="R67" s="20"/>
      <c r="S67" s="20"/>
      <c r="T67" s="20"/>
    </row>
    <row r="68" spans="1:20" ht="12.75">
      <c r="A68" s="21"/>
      <c r="B68" s="49" t="s">
        <v>40</v>
      </c>
      <c r="C68" s="50"/>
      <c r="D68" s="51"/>
      <c r="E68" s="12"/>
      <c r="F68" s="15" t="s">
        <v>22</v>
      </c>
      <c r="G68" s="15" t="s">
        <v>15</v>
      </c>
      <c r="H68" s="15"/>
      <c r="I68" s="15"/>
      <c r="J68" s="16">
        <v>3015</v>
      </c>
      <c r="K68" s="21"/>
      <c r="L68" s="20">
        <f t="shared" si="3"/>
        <v>1015</v>
      </c>
      <c r="M68" s="20">
        <v>2000</v>
      </c>
      <c r="N68" s="20"/>
      <c r="O68" s="20"/>
      <c r="P68" s="20"/>
      <c r="Q68" s="20"/>
      <c r="R68" s="20"/>
      <c r="S68" s="20"/>
      <c r="T68" s="20"/>
    </row>
    <row r="69" spans="1:20" ht="12.75">
      <c r="A69" s="43"/>
      <c r="B69" s="52" t="s">
        <v>28</v>
      </c>
      <c r="C69" s="53"/>
      <c r="D69" s="54"/>
      <c r="E69" s="21"/>
      <c r="F69" s="13" t="s">
        <v>27</v>
      </c>
      <c r="G69" s="13" t="s">
        <v>21</v>
      </c>
      <c r="H69" s="13"/>
      <c r="I69" s="15"/>
      <c r="J69" s="14">
        <f>J70</f>
        <v>32.2</v>
      </c>
      <c r="K69" s="21"/>
      <c r="L69" s="20">
        <f t="shared" si="3"/>
        <v>-215.3</v>
      </c>
      <c r="M69" s="20">
        <v>247.5</v>
      </c>
      <c r="N69" s="20"/>
      <c r="O69" s="20"/>
      <c r="P69" s="20"/>
      <c r="Q69" s="20"/>
      <c r="R69" s="20"/>
      <c r="S69" s="20"/>
      <c r="T69" s="20"/>
    </row>
    <row r="70" spans="1:20" ht="12.75">
      <c r="A70" s="43"/>
      <c r="B70" s="49" t="s">
        <v>81</v>
      </c>
      <c r="C70" s="50"/>
      <c r="D70" s="51"/>
      <c r="E70" s="21"/>
      <c r="F70" s="15" t="s">
        <v>27</v>
      </c>
      <c r="G70" s="15" t="s">
        <v>12</v>
      </c>
      <c r="H70" s="15"/>
      <c r="I70" s="15"/>
      <c r="J70" s="16">
        <v>32.2</v>
      </c>
      <c r="K70" s="21"/>
      <c r="L70" s="20">
        <f t="shared" si="3"/>
        <v>-215.3</v>
      </c>
      <c r="M70" s="20">
        <v>247.5</v>
      </c>
      <c r="N70" s="20"/>
      <c r="O70" s="20"/>
      <c r="P70" s="20"/>
      <c r="Q70" s="20"/>
      <c r="R70" s="20"/>
      <c r="S70" s="20"/>
      <c r="T70" s="20"/>
    </row>
    <row r="71" spans="1:20" ht="25.5" customHeight="1">
      <c r="A71" s="43"/>
      <c r="B71" s="52" t="s">
        <v>76</v>
      </c>
      <c r="C71" s="53"/>
      <c r="D71" s="54"/>
      <c r="E71" s="19"/>
      <c r="F71" s="13" t="s">
        <v>23</v>
      </c>
      <c r="G71" s="13" t="s">
        <v>21</v>
      </c>
      <c r="H71" s="13"/>
      <c r="I71" s="13"/>
      <c r="J71" s="14">
        <f>J72+J74+J73</f>
        <v>46399.6</v>
      </c>
      <c r="K71" s="21"/>
      <c r="L71" s="20">
        <f t="shared" si="3"/>
        <v>40340.5</v>
      </c>
      <c r="M71" s="20">
        <v>6059.1</v>
      </c>
      <c r="N71" s="20"/>
      <c r="O71" s="20"/>
      <c r="P71" s="20"/>
      <c r="Q71" s="20"/>
      <c r="R71" s="20"/>
      <c r="S71" s="20"/>
      <c r="T71" s="20"/>
    </row>
    <row r="72" spans="1:20" ht="25.5" customHeight="1">
      <c r="A72" s="43"/>
      <c r="B72" s="49" t="s">
        <v>73</v>
      </c>
      <c r="C72" s="50"/>
      <c r="D72" s="51"/>
      <c r="E72" s="19"/>
      <c r="F72" s="15" t="s">
        <v>23</v>
      </c>
      <c r="G72" s="15" t="s">
        <v>12</v>
      </c>
      <c r="H72" s="15"/>
      <c r="I72" s="15"/>
      <c r="J72" s="16">
        <v>6112</v>
      </c>
      <c r="K72" s="21"/>
      <c r="L72" s="20">
        <f t="shared" si="3"/>
        <v>3133.9</v>
      </c>
      <c r="M72" s="20">
        <v>2978.1</v>
      </c>
      <c r="N72" s="20"/>
      <c r="O72" s="20"/>
      <c r="P72" s="20"/>
      <c r="Q72" s="20"/>
      <c r="R72" s="20"/>
      <c r="S72" s="20"/>
      <c r="T72" s="20"/>
    </row>
    <row r="73" spans="1:20" ht="14.25" customHeight="1">
      <c r="A73" s="44"/>
      <c r="B73" s="49" t="s">
        <v>82</v>
      </c>
      <c r="C73" s="50"/>
      <c r="D73" s="51"/>
      <c r="E73" s="19"/>
      <c r="F73" s="15" t="s">
        <v>23</v>
      </c>
      <c r="G73" s="15" t="s">
        <v>15</v>
      </c>
      <c r="H73" s="15"/>
      <c r="I73" s="15"/>
      <c r="J73" s="16">
        <v>1130</v>
      </c>
      <c r="K73" s="21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2.75">
      <c r="A74" s="44"/>
      <c r="B74" s="49" t="s">
        <v>79</v>
      </c>
      <c r="C74" s="50"/>
      <c r="D74" s="51"/>
      <c r="E74" s="19"/>
      <c r="F74" s="15" t="s">
        <v>23</v>
      </c>
      <c r="G74" s="15" t="s">
        <v>18</v>
      </c>
      <c r="H74" s="15"/>
      <c r="I74" s="15"/>
      <c r="J74" s="16">
        <v>39157.6</v>
      </c>
      <c r="K74" s="21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45"/>
      <c r="B75" s="58" t="s">
        <v>58</v>
      </c>
      <c r="C75" s="59"/>
      <c r="D75" s="60"/>
      <c r="E75" s="29"/>
      <c r="F75" s="29"/>
      <c r="G75" s="29"/>
      <c r="H75" s="29"/>
      <c r="I75" s="29"/>
      <c r="J75" s="27">
        <f>J28+J35+J37+J39+J44+J50+J56+J60+J65+J67+J69+J71</f>
        <v>923684.7999999999</v>
      </c>
      <c r="K75" s="21"/>
      <c r="L75" s="20">
        <f t="shared" si="3"/>
        <v>454888.39999999997</v>
      </c>
      <c r="M75" s="20">
        <v>468796.39999999997</v>
      </c>
      <c r="N75" s="20"/>
      <c r="O75" s="20"/>
      <c r="P75" s="20"/>
      <c r="Q75" s="20"/>
      <c r="R75" s="20"/>
      <c r="S75" s="20"/>
      <c r="T75" s="20"/>
    </row>
  </sheetData>
  <sheetProtection/>
  <mergeCells count="72">
    <mergeCell ref="A5:J5"/>
    <mergeCell ref="A6:J6"/>
    <mergeCell ref="I9:K9"/>
    <mergeCell ref="D13:I13"/>
    <mergeCell ref="B42:D42"/>
    <mergeCell ref="B30:D30"/>
    <mergeCell ref="B29:D29"/>
    <mergeCell ref="B27:D27"/>
    <mergeCell ref="A16:J16"/>
    <mergeCell ref="A17:J17"/>
    <mergeCell ref="B73:D73"/>
    <mergeCell ref="B35:D35"/>
    <mergeCell ref="B45:D45"/>
    <mergeCell ref="B40:D40"/>
    <mergeCell ref="B32:D32"/>
    <mergeCell ref="B34:D34"/>
    <mergeCell ref="B36:D36"/>
    <mergeCell ref="B43:D43"/>
    <mergeCell ref="B49:D49"/>
    <mergeCell ref="B48:D48"/>
    <mergeCell ref="B38:D38"/>
    <mergeCell ref="B46:D46"/>
    <mergeCell ref="B53:D53"/>
    <mergeCell ref="B56:D56"/>
    <mergeCell ref="B66:D66"/>
    <mergeCell ref="B65:D65"/>
    <mergeCell ref="B54:D54"/>
    <mergeCell ref="A14:J14"/>
    <mergeCell ref="A15:J15"/>
    <mergeCell ref="B63:D63"/>
    <mergeCell ref="B57:D57"/>
    <mergeCell ref="B55:D55"/>
    <mergeCell ref="A1:J1"/>
    <mergeCell ref="A2:J2"/>
    <mergeCell ref="A3:J3"/>
    <mergeCell ref="A24:J24"/>
    <mergeCell ref="B28:D28"/>
    <mergeCell ref="B44:D44"/>
    <mergeCell ref="D10:I10"/>
    <mergeCell ref="A7:J7"/>
    <mergeCell ref="B41:D41"/>
    <mergeCell ref="B39:D39"/>
    <mergeCell ref="B75:D75"/>
    <mergeCell ref="B71:D71"/>
    <mergeCell ref="B72:D72"/>
    <mergeCell ref="B70:D70"/>
    <mergeCell ref="B64:D64"/>
    <mergeCell ref="B58:D58"/>
    <mergeCell ref="B61:D61"/>
    <mergeCell ref="B74:D74"/>
    <mergeCell ref="B62:D62"/>
    <mergeCell ref="B59:D59"/>
    <mergeCell ref="G12:I12"/>
    <mergeCell ref="A22:J22"/>
    <mergeCell ref="B37:D37"/>
    <mergeCell ref="A18:J18"/>
    <mergeCell ref="A19:J19"/>
    <mergeCell ref="A4:J4"/>
    <mergeCell ref="B33:D33"/>
    <mergeCell ref="F11:I11"/>
    <mergeCell ref="B31:D31"/>
    <mergeCell ref="A23:J23"/>
    <mergeCell ref="A20:J20"/>
    <mergeCell ref="A21:J21"/>
    <mergeCell ref="B68:D68"/>
    <mergeCell ref="B69:D69"/>
    <mergeCell ref="B52:D52"/>
    <mergeCell ref="B50:D50"/>
    <mergeCell ref="B51:D51"/>
    <mergeCell ref="B67:D67"/>
    <mergeCell ref="B60:D60"/>
    <mergeCell ref="B47:D47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2021-01-03T10:52:28Z</cp:lastPrinted>
  <dcterms:created xsi:type="dcterms:W3CDTF">2006-10-19T09:27:13Z</dcterms:created>
  <dcterms:modified xsi:type="dcterms:W3CDTF">2021-01-13T06:45:45Z</dcterms:modified>
  <cp:category/>
  <cp:version/>
  <cp:contentType/>
  <cp:contentStatus/>
</cp:coreProperties>
</file>