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0" windowWidth="11145" windowHeight="8955" activeTab="0"/>
  </bookViews>
  <sheets>
    <sheet name="прил 1" sheetId="1" r:id="rId1"/>
  </sheets>
  <definedNames>
    <definedName name="_xlnm.Print_Area" localSheetId="0">'прил 1'!$A$1:$C$150</definedName>
  </definedNames>
  <calcPr fullCalcOnLoad="1"/>
</workbook>
</file>

<file path=xl/sharedStrings.xml><?xml version="1.0" encoding="utf-8"?>
<sst xmlns="http://schemas.openxmlformats.org/spreadsheetml/2006/main" count="258" uniqueCount="237">
  <si>
    <t>1 01 00000 00 0000 000</t>
  </si>
  <si>
    <t>1 01 01000 00 0000 110</t>
  </si>
  <si>
    <t>1 01 01010 00 0000 110</t>
  </si>
  <si>
    <t>1 01 02000 01 0000 110</t>
  </si>
  <si>
    <t>Налог на доходы физических лиц</t>
  </si>
  <si>
    <t>1 05 00000 00 0000 000</t>
  </si>
  <si>
    <t xml:space="preserve">Единый налог на вмененный доход для отдельных видов деятельности </t>
  </si>
  <si>
    <t>1 06 00000 00 0000 000</t>
  </si>
  <si>
    <t>1 06 02000 02 0000 110</t>
  </si>
  <si>
    <t>Налог на имущество организаций</t>
  </si>
  <si>
    <t>1 07 00000 00 0000 000</t>
  </si>
  <si>
    <t>Налог на добычу общераспространенных полезных ископаемых</t>
  </si>
  <si>
    <t>1 12 00000 00 0000 000</t>
  </si>
  <si>
    <t>Плата за негативное воздействие на окружающую среду</t>
  </si>
  <si>
    <t>Налог на прибыль организаций</t>
  </si>
  <si>
    <t>1 08 00000 00 0000 000</t>
  </si>
  <si>
    <t>Платежи при пользовании природными ресурсами</t>
  </si>
  <si>
    <t>Наименование доходов</t>
  </si>
  <si>
    <t>Сумма</t>
  </si>
  <si>
    <t>тыс.руб.</t>
  </si>
  <si>
    <t>1 00 00000 00 0000 000</t>
  </si>
  <si>
    <t>Налоги на имущество</t>
  </si>
  <si>
    <t>Налоги, сборы и регулируемые платежи за пользование природными ресурсами</t>
  </si>
  <si>
    <t xml:space="preserve">Государственная пошлина </t>
  </si>
  <si>
    <t>1 16 00000 00 0000 000</t>
  </si>
  <si>
    <t>Штрафы, санкции, возмещение ущерба</t>
  </si>
  <si>
    <t>1 08 03010 01 0000 110</t>
  </si>
  <si>
    <t xml:space="preserve"> Налог на прибыль организаций, зачисляемый в бюджеты субъектов РФ</t>
  </si>
  <si>
    <t>Единый сельскохозяйственный налог</t>
  </si>
  <si>
    <t>Налоги на совокупный доход</t>
  </si>
  <si>
    <t>1 11 00000 00 0000 000</t>
  </si>
  <si>
    <t>1 01 01012 02 0000 110</t>
  </si>
  <si>
    <t xml:space="preserve">1 05 01000 00 0000 110   </t>
  </si>
  <si>
    <t>1 06 02010 02 0000 110</t>
  </si>
  <si>
    <t>1 07 01020 01 0000 110</t>
  </si>
  <si>
    <t>1 16 90000 00 0000 140</t>
  </si>
  <si>
    <t>1 08 07140 01 0000 110</t>
  </si>
  <si>
    <t>1 12 01000 01 0000 120</t>
  </si>
  <si>
    <t>Налоговые доходы</t>
  </si>
  <si>
    <t>Неналоговые доходы</t>
  </si>
  <si>
    <t>1 16 90050 05 0000 140</t>
  </si>
  <si>
    <t>2 00 00000 00 0000 000</t>
  </si>
  <si>
    <t>2 02 00000 00 0000 000</t>
  </si>
  <si>
    <t>Безвозмездные поступления</t>
  </si>
  <si>
    <t>Налог, взимаемый в связи с применением упрощенной системы налогообложения</t>
  </si>
  <si>
    <t>2 02 03024 05 0000 151</t>
  </si>
  <si>
    <t>НАЛОГОВЫЕ И НЕНАЛОГОВЫЕ ДОХОДЫ</t>
  </si>
  <si>
    <t>1 07 01000 01 0000 110</t>
  </si>
  <si>
    <t>Налог на добычу полезных ископаемых</t>
  </si>
  <si>
    <t>1 08 03000 01 0000 110</t>
  </si>
  <si>
    <t>1 08 07000 01 0000 110</t>
  </si>
  <si>
    <t>1 11 05010 00 0000 120</t>
  </si>
  <si>
    <t>ВСЕГО ДОХОДОВ</t>
  </si>
  <si>
    <t>8 90 00000 00 0000 000</t>
  </si>
  <si>
    <t>Поступление доходов в бюджет</t>
  </si>
  <si>
    <t>1 14 00000 00 0000 000</t>
  </si>
  <si>
    <t>Доходы от продажи материальных и нематериальных активов</t>
  </si>
  <si>
    <t>Код бюджетной классификации доходов муниципального образования</t>
  </si>
  <si>
    <t>Налог на прибыль организаций, зачисляемый в бюджеты бюджетной системы Российской Федерации по соответствующим ставкам</t>
  </si>
  <si>
    <t>Налоги на прибыль, доходы</t>
  </si>
  <si>
    <t xml:space="preserve">Налог, взимаемый с налогоплательщиков, выбравших в качестве объекта налогообложения доходы </t>
  </si>
  <si>
    <t>Налог на имущество организаций по имуществу, не входящему в Единую систему газоснабжения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</si>
  <si>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</si>
  <si>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</si>
  <si>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Прочие поступления от денежных взысканий (штрафов) и иных сумм в возмещение  ущерба</t>
  </si>
  <si>
    <t>Прочие поступления от денежных взысканий (штрафов) и иных сумм в возмещение  ущерба, зачисляемые в бюджеты муниципальных районов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</si>
  <si>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</si>
  <si>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Доходы от использования имущества, находящегося в государственной и муниципальной собственности</t>
  </si>
  <si>
    <t>Субвенция местным бюджетам на выполнение государственных полномочий по реализации государственного стандарта общего образования в общеобразовательных учреждениях района</t>
  </si>
  <si>
    <t>1 05 01011 01 0000 110</t>
  </si>
  <si>
    <t>1 05 01021 01 0000 110</t>
  </si>
  <si>
    <t>1 05 02010 02 0000 110</t>
  </si>
  <si>
    <t>1 05 03010 01 0000 110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</si>
  <si>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средства,выдачей регистрационных знаков</t>
  </si>
  <si>
    <t>Иные межбюджетные трансферты</t>
  </si>
  <si>
    <t xml:space="preserve">2 02 03021 05 0000 151 </t>
  </si>
  <si>
    <t>Субвенции бюджетам муниципальных районов на ежемесячное денежное вознаграждение за классное руководство</t>
  </si>
  <si>
    <t>2 02 03 002 05 0000 151</t>
  </si>
  <si>
    <t xml:space="preserve">Субвенции бюджетам муниципальных районов на осуществление полномочий по подготовке проведения статистических переписей </t>
  </si>
  <si>
    <t>1 05 01012 01 0000 110</t>
  </si>
  <si>
    <t>Налог, взимаемый с налогоплательщиков, выбравших в качестве объекта налогобложения доходы (за налоговые периоды, истекшие до 1 января 2011 года)</t>
  </si>
  <si>
    <t>1 05 01022 01 0000 110</t>
  </si>
  <si>
    <t>Единый налог,взимаемый с налогоплательщиков,выбравших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</si>
  <si>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</si>
  <si>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</si>
  <si>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1 05 02000 02 0000 110</t>
  </si>
  <si>
    <t>1 05 03020 01 0000 110</t>
  </si>
  <si>
    <t>Единый сельскохозяйственный налог (за налоговый периоды, истекшие до 1 января 2011 года)</t>
  </si>
  <si>
    <t>1 05 03000 01 0000 110</t>
  </si>
  <si>
    <t>1 05 01020 01 0000 110</t>
  </si>
  <si>
    <t>1 05 01010 01 0000 110</t>
  </si>
  <si>
    <t>Прочие субсидии бюджетам муниципальных районов</t>
  </si>
  <si>
    <t>2 02 02085 05 0001 151</t>
  </si>
  <si>
    <t>Федеральный бюджет (Белое)</t>
  </si>
  <si>
    <t>Республиканский  бюджет (Белое)</t>
  </si>
  <si>
    <t>Субсидии БМР  на осуществление мероприятий по обеспечению жильем граждан Российской Федерации проживающих в сельской местности</t>
  </si>
  <si>
    <t>2 02 02088 05 0001 151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</si>
  <si>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</si>
  <si>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2 02 02089 05 0001 151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</si>
  <si>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</si>
  <si>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2 02 02145 05 0000 151</t>
  </si>
  <si>
    <t>Субсидии бюджетам муниципальных районов на модернизацию региональных систем общего образования</t>
  </si>
  <si>
    <t>Прочие безвозмездные поступления в бюджеты муниципальных районов</t>
  </si>
  <si>
    <t>1 05 01050 01 0000 110</t>
  </si>
  <si>
    <t>Минимальный налог, зачисляемый в бюджет субъектов РФ</t>
  </si>
  <si>
    <t>1 13 00000 00 0000 000</t>
  </si>
  <si>
    <t>Доходы от оказания платных услуг (работ) и компенсации затрат государства</t>
  </si>
  <si>
    <t>1 11 05030 00 0000 120</t>
  </si>
  <si>
    <t xml:space="preserve">1 11 05035 05 0000 120 </t>
  </si>
  <si>
    <t>1 01 02010 01 0000 110</t>
  </si>
  <si>
    <t>1 01 02010 00 0000 110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</si>
  <si>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</si>
  <si>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</si>
  <si>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</si>
  <si>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1 11 05020 00 0000 120</t>
  </si>
  <si>
    <t>1 12 01010 01 6000 120</t>
  </si>
  <si>
    <t>Плата за выбросы загрязняющих веществ в атмосферный воздух стационарными объектами</t>
  </si>
  <si>
    <t>1 12 01020 01 6000 120</t>
  </si>
  <si>
    <t>Плата за выбросы загрязняющих веществ в атмосферный  воздух передвижными объектами</t>
  </si>
  <si>
    <t>1 12 01030 01 6000 120</t>
  </si>
  <si>
    <t>Плата за сбросы загрязняющих веществ в водные объекты</t>
  </si>
  <si>
    <t>1 12 01040 01 6000 120</t>
  </si>
  <si>
    <t>Плата за размещение отходов производства и потребления</t>
  </si>
  <si>
    <t>1 13 02995 05 0000 130</t>
  </si>
  <si>
    <t>Прочие доходы от компенсации затрат  бюджетов муниципальных районов</t>
  </si>
  <si>
    <t>1 16 03010  01 6000 140</t>
  </si>
  <si>
    <t>1 16 03000 00 0000 140</t>
  </si>
  <si>
    <t>Денежные взыскания (штрафы) за нарушение законодательства о налогах и сборах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</si>
  <si>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</si>
  <si>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1 05 01050 00 0000 000</t>
  </si>
  <si>
    <t xml:space="preserve">                                                               Приложение № 1 к решению</t>
  </si>
  <si>
    <t xml:space="preserve"> МО "Красногвардейский район"</t>
  </si>
  <si>
    <t>Субвенции местным бюджетам на выполнение государственных полномочий Республики Адыгея по предоставлению единовременной выплаты на ремонт жилого помещения, принадлежащего на праве собственности детям-сиротам и детям, оставшимся без попечения родителей, лицам из числа детей-сирот и детей, оставшихся без попечения родителей</t>
  </si>
  <si>
    <t>Субвенции местным бюджетам на осуществление отдельных государственных полномочий по предоставлению компенсаций на оплату жилья и коммунальных услуг отдельным категориям граждан в Республике Адыгея</t>
  </si>
  <si>
    <t xml:space="preserve">Совета народных депутатов </t>
  </si>
  <si>
    <t>"Защита населения и территорий от ЧС" (комплекс"Безопасный город")</t>
  </si>
  <si>
    <t>"Развитие транспортной системы" (эксплуатация техгических средств"Повышение безопасности ДД")</t>
  </si>
  <si>
    <t xml:space="preserve">Субвенция местным бюджетам на осуществление отдельных государственных  полномочий по опеке и попечительству  в отношении отдельных категорий совершеннолетних лиц  </t>
  </si>
  <si>
    <t>Субвенции на осуществление государственных полномочий в сфере административных правоотношений</t>
  </si>
  <si>
    <t>Субвенции местным бюджетам на выполнение государственных полномочий Республики Адыгея по социальной поддержке детей-сирот, детей, оставшихся без попечения родителей (возмещение транспортных расходов)</t>
  </si>
  <si>
    <t>Субвенции, предоставляемые местным бюджетам для обеспечения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иргушек (за исключением расходов на содержание зданий и оплату коммунальных услуг), в соответствии с нормативами</t>
  </si>
  <si>
    <t>Субвенции, предоставляемые местным бюджетам для обеспечения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иргушек (за исключением расходов на содержание зданий и оплату коммунальных услуг), в соответствии с нормативами</t>
  </si>
  <si>
    <r>
      <t>Денежные взыскания (штрафы) за нарушение законодательства о налогах и сборах, предусмотренные статьями 116, 118, пунктом 2 статьи 119, статьей 119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>, пунктами 1 и 2 статьи 120, статьями 125, 126, 128, 129, 129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, </t>
    </r>
    <r>
      <rPr>
        <b/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статьями 129</t>
    </r>
    <r>
      <rPr>
        <vertAlign val="superscript"/>
        <sz val="11"/>
        <rFont val="Times New Roman"/>
        <family val="1"/>
      </rPr>
      <t>4</t>
    </r>
    <r>
      <rPr>
        <b/>
        <i/>
        <sz val="11"/>
        <rFont val="Times New Roman"/>
        <family val="1"/>
      </rPr>
      <t xml:space="preserve">, </t>
    </r>
    <r>
      <rPr>
        <sz val="11"/>
        <rFont val="Times New Roman"/>
        <family val="1"/>
      </rPr>
      <t>132, 133, 134, 135, 135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и 135</t>
    </r>
    <r>
      <rPr>
        <vertAlign val="superscript"/>
        <sz val="11"/>
        <rFont val="Times New Roman"/>
        <family val="1"/>
      </rPr>
      <t>2</t>
    </r>
    <r>
      <rPr>
        <b/>
        <i/>
        <vertAlign val="superscript"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Налогового кодекса РФ, а также штрафы, взыскание которых осуществляется на основании ранее действовавшей статьи 117 Налогового кодекса РФ</t>
    </r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</si>
  <si>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</si>
  <si>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</si>
  <si>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2 02 30024 05 0000 151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</si>
  <si>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</si>
  <si>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1 16 28000 01 0000 140</t>
  </si>
  <si>
    <t>Денежные взыскания  (штрафы) за нарушение законодательства в области  обеспечения санитарно-эпидемиологического благополучия человека и законодательства в сфере защиты прав потребителей</t>
  </si>
  <si>
    <t>1 16 30030 01 6000 140</t>
  </si>
  <si>
    <t>1 16 43 000 01 6000 140</t>
  </si>
  <si>
    <t>1 11 05013 05 0000 120</t>
  </si>
  <si>
    <t>1 14 06013 05 0000 430</t>
  </si>
  <si>
    <t>Дотации бюджетам муниципальных районов на частичную компенсацию дополнительных расходов на повышение оплаты труда работников бюджетной сферы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</si>
  <si>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</si>
  <si>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за административные правонарушения в области дорожного движения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</si>
  <si>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</si>
  <si>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2 02 10000 00 0000 150</t>
  </si>
  <si>
    <t>2 02 15001 05 0000 150</t>
  </si>
  <si>
    <t>2 02 15009 05 0000 150</t>
  </si>
  <si>
    <t>2 02 20000 00 0000 150</t>
  </si>
  <si>
    <t>2 02 29999 05 0000 150</t>
  </si>
  <si>
    <t>2 02 25097 05 0000 150</t>
  </si>
  <si>
    <t>2 02 30000 00 0000 150</t>
  </si>
  <si>
    <t>2 02 35118 05 0000 150</t>
  </si>
  <si>
    <t>2 02 30024 05 0000 150</t>
  </si>
  <si>
    <t xml:space="preserve">2 02 30027 05 0000 150 </t>
  </si>
  <si>
    <t>2 02 35082 05 0000 150</t>
  </si>
  <si>
    <t xml:space="preserve">2 02 30029 05 0000 150 </t>
  </si>
  <si>
    <t>2 07 05000 05 0000 150</t>
  </si>
  <si>
    <t>2 07 05 020 05 0000 150</t>
  </si>
  <si>
    <t>2 02 25555 05 0000 150</t>
  </si>
  <si>
    <t>Субсидии бюджетам муниципальных районов на реализацию мероприятий по обеспечению жильем молодых семей</t>
  </si>
  <si>
    <t>2 02 25497 05 0000 150</t>
  </si>
  <si>
    <t>Субвенции бюджетам муниципальных районов на осуществление полномочий Республики Адыгея по расчету и предоставлению субвенций бюджетам городских, сельских поселений, входящих в состав территорий муниципальных районов, на осуществление государственных полномочий Республики Адыгея в сфере административных правоотношений</t>
  </si>
  <si>
    <t>Субвенции местным бюджетам  на осуществление отдельных государственных полномочий Республики Адыгея по опеке и попечительству в отношении несовершеннолетних лиц</t>
  </si>
  <si>
    <t>Прочие межбюджетные трансферты, передаваемые бюджетам муниципальных районов</t>
  </si>
  <si>
    <t>2 02 49999 05 0000 150</t>
  </si>
  <si>
    <t>2 02 40000 00 0000 150</t>
  </si>
  <si>
    <t>Субсидии бюджетам муниципальных районов на государственную поддержку отрасли культуры</t>
  </si>
  <si>
    <t>Субсидии бюджетам муниципальных районов на поддержку отрасли культуры (государственная поддержка лучших сельских учреждений культуры)</t>
  </si>
  <si>
    <t>Субсидии бюджетам муниципальных районов на поддержку отрасли культуры (комплектование книжных фондов библиотек)</t>
  </si>
  <si>
    <t xml:space="preserve">2 02 25519 05 0000 150 </t>
  </si>
  <si>
    <t>2 02 25299 05 0000 150</t>
  </si>
  <si>
    <t>2 02 25232 05 0000 150</t>
  </si>
  <si>
    <t>Субсидии бюджетам муниципальных районов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</si>
  <si>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2 02 25576 05 0000 150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</si>
  <si>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</si>
  <si>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2 02 45454 05 0000 150</t>
  </si>
  <si>
    <t>Межбюджетные трансферты, передаваемые бюджетам муниципальных районов на создание модельных муниципальных библиотек</t>
  </si>
  <si>
    <t>муниципального образования "Красногвардейский район" на 2021 год</t>
  </si>
  <si>
    <t>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</si>
  <si>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</si>
  <si>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</si>
  <si>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муниципальных районов на реализацию программ формирования современной городской среды</t>
  </si>
  <si>
    <t>Субсидии бюджетам муниципальных районов на обеспечение комплексного развития сельских территорий (на реализацию проектов комплексного развития муниципальных образований (сельских поселений, сельских населенных пунктов (агломераций))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</si>
  <si>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 (проведение восстановительных работ)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</si>
  <si>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</si>
  <si>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2 02 27139 05 0000 150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</si>
  <si>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развития транспортной инфраструктуры на сельских территориях</t>
  </si>
  <si>
    <t>2 02 27372 05 0000 150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</si>
  <si>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</si>
  <si>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</si>
  <si>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Субвенции, предоставляемые местным бюджетам для выплаты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 педагогическим работникам, участвующим в проведении государственной итоговой аттестации по образовательным программам основного общего и среднего общего образования</t>
  </si>
  <si>
    <t>Субвенции бюджетам муниципальных районов на выполнение передаваемых полномочий субъектов Российской Федерации:</t>
  </si>
  <si>
    <t xml:space="preserve">Субвенции бюджетам муниципальных районов
из республиканского бюджета Республики Адыгея на осуществление государственных полномочий по расчету и предоставлению дотаций на выравнивание бюджетной обеспеченности поселений 
</t>
  </si>
  <si>
    <t>Субвенция на осуществление полномочий по обеспечению жильем детей-сирот и детей, оставшихся без попечения родителей, а также детей, находящихся под опекой и попечительством</t>
  </si>
  <si>
    <t>Субвенции местным бюджетам на осуществление государственных полномочий  Республики Адыгея по созданию комиссий по делам несовершеннолетних и защите их прав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</si>
  <si>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</si>
  <si>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на выполнение государственных полномочий Республики Адыгея по выплате ежемесячного вознаграждения и ежемесячного дополнительного вознаграждения приемным родителям</t>
  </si>
  <si>
    <t>Субвенции бюджетам муниципальных районов на выполнение государственных полномочий Республики Адыгея по социальной поддержке детей-сирот, детей, оставшихся без попечения родителей (за исключением детей, обучающихся в федеральных образовательных учреждениях) (ежемесячные выплаты денежных средств на содержание детей, оставшихся без попечения родителей)</t>
  </si>
  <si>
    <t xml:space="preserve"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</si>
  <si>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2 02 25243 05 0000 150</t>
  </si>
  <si>
    <t>Субсидии бюджетам муниципальных районов на строительство и реконструкцию (модернизацию) объектов питьевого водоснабжения</t>
  </si>
  <si>
    <t>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</si>
  <si>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</si>
  <si>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от 25.12.2020 г. № 163</t>
  </si>
  <si>
    <t>февраль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</si>
  <si>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</si>
  <si>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</si>
  <si>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Субвенции бюджетам муниципальных районов на проведение Всероссийской переписи населения 2020 года</t>
  </si>
  <si>
    <t>2 02 35469 05 0000 150</t>
  </si>
  <si>
    <t>Субвенции  бюджетам муниципальных районов на выполнение передаваемых полномочий субъектов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</si>
  <si>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</si>
  <si>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</si>
  <si>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</si>
  <si>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</si>
  <si>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</si>
  <si>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</si>
  <si>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</si>
  <si>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</si>
  <si>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</si>
  <si>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</si>
  <si>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Совета народных депутатов</t>
  </si>
  <si>
    <t>МО "Красногвардейский район"</t>
  </si>
  <si>
    <t>Приложение № 1 к решению</t>
  </si>
  <si>
    <t xml:space="preserve">от 26.02.2021 г. № 170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</si>
</sst>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"/>
    <numFmt numFmtId="179" formatCode="#,##0.000"/>
    <numFmt numFmtId="180" formatCode="#,##0.0000"/>
  </numFmts>
  <fonts count="59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vertAlign val="superscript"/>
      <sz val="11"/>
      <name val="Times New Roman"/>
      <family val="1"/>
    </font>
    <font>
      <b/>
      <i/>
      <sz val="11"/>
      <name val="Times New Roman"/>
      <family val="1"/>
    </font>
    <font>
      <b/>
      <i/>
      <vertAlign val="superscript"/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rgb="FF22272F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10" xfId="0" applyFont="1" applyFill="1" applyBorder="1" applyAlignment="1">
      <alignment horizontal="right" vertical="top"/>
    </xf>
    <xf numFmtId="0" fontId="55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5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178" fontId="5" fillId="0" borderId="0" xfId="0" applyNumberFormat="1" applyFont="1" applyFill="1" applyAlignment="1">
      <alignment horizontal="right"/>
    </xf>
    <xf numFmtId="178" fontId="1" fillId="0" borderId="10" xfId="0" applyNumberFormat="1" applyFont="1" applyFill="1" applyBorder="1" applyAlignment="1">
      <alignment/>
    </xf>
    <xf numFmtId="178" fontId="5" fillId="0" borderId="0" xfId="0" applyNumberFormat="1" applyFont="1" applyFill="1" applyAlignment="1">
      <alignment/>
    </xf>
    <xf numFmtId="178" fontId="1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right" vertical="top" wrapText="1"/>
    </xf>
    <xf numFmtId="0" fontId="55" fillId="0" borderId="10" xfId="0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right" vertical="top"/>
    </xf>
    <xf numFmtId="0" fontId="2" fillId="0" borderId="10" xfId="0" applyFont="1" applyFill="1" applyBorder="1" applyAlignment="1">
      <alignment horizontal="right" vertical="top"/>
    </xf>
    <xf numFmtId="0" fontId="13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178" fontId="2" fillId="0" borderId="11" xfId="0" applyNumberFormat="1" applyFont="1" applyFill="1" applyBorder="1" applyAlignment="1">
      <alignment/>
    </xf>
    <xf numFmtId="178" fontId="1" fillId="0" borderId="11" xfId="0" applyNumberFormat="1" applyFont="1" applyFill="1" applyBorder="1" applyAlignment="1">
      <alignment/>
    </xf>
    <xf numFmtId="178" fontId="5" fillId="0" borderId="0" xfId="0" applyNumberFormat="1" applyFont="1" applyFill="1" applyBorder="1" applyAlignment="1">
      <alignment/>
    </xf>
    <xf numFmtId="178" fontId="2" fillId="0" borderId="10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/>
    </xf>
    <xf numFmtId="178" fontId="8" fillId="0" borderId="10" xfId="0" applyNumberFormat="1" applyFont="1" applyFill="1" applyBorder="1" applyAlignment="1">
      <alignment/>
    </xf>
    <xf numFmtId="178" fontId="4" fillId="0" borderId="10" xfId="0" applyNumberFormat="1" applyFont="1" applyFill="1" applyBorder="1" applyAlignment="1">
      <alignment/>
    </xf>
    <xf numFmtId="178" fontId="5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 vertical="top"/>
    </xf>
    <xf numFmtId="0" fontId="10" fillId="0" borderId="10" xfId="0" applyFont="1" applyFill="1" applyBorder="1" applyAlignment="1">
      <alignment horizontal="right" vertical="top"/>
    </xf>
    <xf numFmtId="0" fontId="4" fillId="0" borderId="10" xfId="0" applyFont="1" applyFill="1" applyBorder="1" applyAlignment="1">
      <alignment vertical="top"/>
    </xf>
    <xf numFmtId="0" fontId="56" fillId="0" borderId="10" xfId="0" applyFont="1" applyFill="1" applyBorder="1" applyAlignment="1">
      <alignment horizontal="right" vertical="top" wrapText="1"/>
    </xf>
    <xf numFmtId="0" fontId="57" fillId="0" borderId="10" xfId="0" applyFont="1" applyFill="1" applyBorder="1" applyAlignment="1">
      <alignment horizontal="right" vertical="top" wrapText="1"/>
    </xf>
    <xf numFmtId="0" fontId="58" fillId="0" borderId="10" xfId="0" applyFont="1" applyFill="1" applyBorder="1" applyAlignment="1">
      <alignment horizontal="right" vertical="top"/>
    </xf>
    <xf numFmtId="17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/>
    </xf>
    <xf numFmtId="178" fontId="5" fillId="0" borderId="0" xfId="0" applyNumberFormat="1" applyFont="1" applyFill="1" applyBorder="1" applyAlignment="1">
      <alignment/>
    </xf>
    <xf numFmtId="178" fontId="1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right"/>
    </xf>
    <xf numFmtId="10" fontId="5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13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right" wrapText="1"/>
    </xf>
    <xf numFmtId="172" fontId="5" fillId="0" borderId="0" xfId="0" applyNumberFormat="1" applyFont="1" applyFill="1" applyAlignment="1">
      <alignment/>
    </xf>
    <xf numFmtId="172" fontId="1" fillId="0" borderId="0" xfId="0" applyNumberFormat="1" applyFont="1" applyFill="1" applyAlignment="1">
      <alignment/>
    </xf>
    <xf numFmtId="172" fontId="10" fillId="0" borderId="0" xfId="0" applyNumberFormat="1" applyFont="1" applyFill="1" applyAlignment="1">
      <alignment/>
    </xf>
    <xf numFmtId="172" fontId="10" fillId="0" borderId="0" xfId="0" applyNumberFormat="1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 vertical="top" wrapText="1"/>
    </xf>
    <xf numFmtId="0" fontId="55" fillId="0" borderId="10" xfId="0" applyFont="1" applyFill="1" applyBorder="1" applyAlignment="1">
      <alignment horizontal="justify" vertical="top" wrapText="1"/>
    </xf>
    <xf numFmtId="0" fontId="56" fillId="0" borderId="10" xfId="0" applyFont="1" applyFill="1" applyBorder="1" applyAlignment="1">
      <alignment horizontal="justify" vertical="top" wrapText="1"/>
    </xf>
    <xf numFmtId="0" fontId="1" fillId="0" borderId="14" xfId="0" applyFont="1" applyFill="1" applyBorder="1" applyAlignment="1">
      <alignment horizontal="justify" vertical="top" wrapText="1"/>
    </xf>
    <xf numFmtId="0" fontId="58" fillId="0" borderId="10" xfId="0" applyFont="1" applyFill="1" applyBorder="1" applyAlignment="1">
      <alignment horizontal="justify" vertical="top" wrapText="1"/>
    </xf>
    <xf numFmtId="0" fontId="1" fillId="0" borderId="0" xfId="0" applyFont="1" applyFill="1" applyAlignment="1">
      <alignment horizontal="justify" vertical="top" wrapText="1"/>
    </xf>
    <xf numFmtId="172" fontId="1" fillId="0" borderId="10" xfId="0" applyNumberFormat="1" applyFont="1" applyFill="1" applyBorder="1" applyAlignment="1">
      <alignment horizontal="justify" vertical="top" wrapText="1"/>
    </xf>
    <xf numFmtId="0" fontId="1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178" fontId="1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Q176"/>
  <sheetViews>
    <sheetView tabSelected="1" view="pageLayout" zoomScale="110" zoomScaleSheetLayoutView="100" zoomScalePageLayoutView="110" workbookViewId="0" topLeftCell="A1">
      <selection activeCell="A8" sqref="A8:C8"/>
    </sheetView>
  </sheetViews>
  <sheetFormatPr defaultColWidth="9.00390625" defaultRowHeight="12.75"/>
  <cols>
    <col min="1" max="1" width="25.625" style="4" customWidth="1"/>
    <col min="2" max="2" width="50.625" style="6" customWidth="1"/>
    <col min="3" max="3" width="13.625" style="9" customWidth="1"/>
    <col min="4" max="4" width="11.625" style="42" hidden="1" customWidth="1"/>
    <col min="5" max="5" width="10.75390625" style="6" hidden="1" customWidth="1"/>
    <col min="6" max="6" width="9.125" style="52" hidden="1" customWidth="1"/>
    <col min="7" max="7" width="9.125" style="6" hidden="1" customWidth="1"/>
    <col min="8" max="16384" width="9.125" style="6" customWidth="1"/>
  </cols>
  <sheetData>
    <row r="1" spans="2:3" ht="15">
      <c r="B1" s="67" t="s">
        <v>235</v>
      </c>
      <c r="C1" s="67"/>
    </row>
    <row r="2" spans="2:3" ht="15">
      <c r="B2" s="67" t="s">
        <v>233</v>
      </c>
      <c r="C2" s="67"/>
    </row>
    <row r="3" spans="2:3" ht="15">
      <c r="B3" s="67" t="s">
        <v>234</v>
      </c>
      <c r="C3" s="67"/>
    </row>
    <row r="4" spans="2:3" ht="15">
      <c r="B4" s="67" t="s">
        <v>236</v>
      </c>
      <c r="C4" s="67"/>
    </row>
    <row r="6" spans="1:8" ht="15">
      <c r="A6" s="70" t="s">
        <v>130</v>
      </c>
      <c r="B6" s="70"/>
      <c r="C6" s="70"/>
      <c r="D6" s="43"/>
      <c r="E6" s="44"/>
      <c r="F6" s="53"/>
      <c r="G6" s="44"/>
      <c r="H6" s="44"/>
    </row>
    <row r="7" spans="1:8" ht="15">
      <c r="A7" s="70" t="s">
        <v>134</v>
      </c>
      <c r="B7" s="70"/>
      <c r="C7" s="70"/>
      <c r="D7" s="43"/>
      <c r="E7" s="44"/>
      <c r="F7" s="53"/>
      <c r="G7" s="44"/>
      <c r="H7" s="44"/>
    </row>
    <row r="8" spans="1:8" ht="15">
      <c r="A8" s="70" t="s">
        <v>131</v>
      </c>
      <c r="B8" s="70"/>
      <c r="C8" s="70"/>
      <c r="D8" s="43"/>
      <c r="E8" s="44"/>
      <c r="F8" s="53"/>
      <c r="G8" s="44"/>
      <c r="H8" s="44"/>
    </row>
    <row r="9" spans="1:8" ht="14.25" customHeight="1">
      <c r="A9" s="70" t="s">
        <v>216</v>
      </c>
      <c r="B9" s="70"/>
      <c r="C9" s="70"/>
      <c r="D9" s="43"/>
      <c r="E9" s="44"/>
      <c r="F9" s="53"/>
      <c r="G9" s="44"/>
      <c r="H9" s="44"/>
    </row>
    <row r="10" spans="1:3" ht="14.25" customHeight="1">
      <c r="A10" s="71"/>
      <c r="B10" s="71"/>
      <c r="C10" s="71"/>
    </row>
    <row r="11" spans="3:4" ht="21.75" customHeight="1" hidden="1">
      <c r="C11" s="7"/>
      <c r="D11" s="45"/>
    </row>
    <row r="12" spans="1:3" ht="18.75" customHeight="1">
      <c r="A12" s="72" t="s">
        <v>54</v>
      </c>
      <c r="B12" s="72"/>
      <c r="C12" s="72"/>
    </row>
    <row r="13" spans="1:3" ht="15.75">
      <c r="A13" s="68" t="s">
        <v>190</v>
      </c>
      <c r="B13" s="68"/>
      <c r="C13" s="68"/>
    </row>
    <row r="14" spans="1:3" ht="18.75">
      <c r="A14" s="69"/>
      <c r="B14" s="69"/>
      <c r="C14" s="69"/>
    </row>
    <row r="15" spans="1:3" ht="15">
      <c r="A15" s="12"/>
      <c r="B15" s="13"/>
      <c r="C15" s="7" t="s">
        <v>19</v>
      </c>
    </row>
    <row r="16" spans="1:6" ht="71.25">
      <c r="A16" s="14" t="s">
        <v>57</v>
      </c>
      <c r="B16" s="5" t="s">
        <v>17</v>
      </c>
      <c r="C16" s="28" t="s">
        <v>18</v>
      </c>
      <c r="D16" s="42">
        <v>2022</v>
      </c>
      <c r="E16" s="6">
        <v>2023</v>
      </c>
      <c r="F16" s="52" t="s">
        <v>217</v>
      </c>
    </row>
    <row r="17" spans="1:3" ht="14.25">
      <c r="A17" s="11">
        <v>1</v>
      </c>
      <c r="B17" s="11">
        <v>2</v>
      </c>
      <c r="C17" s="11">
        <v>3</v>
      </c>
    </row>
    <row r="18" spans="1:3" ht="14.25">
      <c r="A18" s="18" t="s">
        <v>53</v>
      </c>
      <c r="B18" s="58" t="s">
        <v>52</v>
      </c>
      <c r="C18" s="29">
        <f>C19+C85</f>
        <v>818387.5499999999</v>
      </c>
    </row>
    <row r="19" spans="1:8" ht="14.25">
      <c r="A19" s="18" t="s">
        <v>20</v>
      </c>
      <c r="B19" s="58" t="s">
        <v>46</v>
      </c>
      <c r="C19" s="29">
        <f>C20+C57</f>
        <v>123717</v>
      </c>
      <c r="H19" s="46"/>
    </row>
    <row r="20" spans="1:3" ht="14.25">
      <c r="A20" s="18"/>
      <c r="B20" s="58" t="s">
        <v>38</v>
      </c>
      <c r="C20" s="29">
        <f>C21+C28+C44+C48+C52</f>
        <v>97170.6</v>
      </c>
    </row>
    <row r="21" spans="1:3" ht="0.75" customHeight="1" hidden="1">
      <c r="A21" s="33" t="s">
        <v>0</v>
      </c>
      <c r="B21" s="58" t="s">
        <v>59</v>
      </c>
      <c r="C21" s="29">
        <f>C22+C25</f>
        <v>38748</v>
      </c>
    </row>
    <row r="22" spans="1:3" ht="14.25" hidden="1">
      <c r="A22" s="18" t="s">
        <v>1</v>
      </c>
      <c r="B22" s="58" t="s">
        <v>14</v>
      </c>
      <c r="C22" s="29">
        <f>C23</f>
        <v>0</v>
      </c>
    </row>
    <row r="23" spans="1:3" ht="45" customHeight="1" hidden="1">
      <c r="A23" s="17" t="s">
        <v>2</v>
      </c>
      <c r="B23" s="57" t="s">
        <v>58</v>
      </c>
      <c r="C23" s="30">
        <f>C24</f>
        <v>0</v>
      </c>
    </row>
    <row r="24" spans="1:3" ht="30" hidden="1">
      <c r="A24" s="1" t="s">
        <v>31</v>
      </c>
      <c r="B24" s="59" t="s">
        <v>27</v>
      </c>
      <c r="C24" s="8"/>
    </row>
    <row r="25" spans="1:3" ht="14.25">
      <c r="A25" s="18" t="s">
        <v>3</v>
      </c>
      <c r="B25" s="58" t="s">
        <v>4</v>
      </c>
      <c r="C25" s="29">
        <f>C26</f>
        <v>38748</v>
      </c>
    </row>
    <row r="26" spans="1:3" ht="15" hidden="1">
      <c r="A26" s="15" t="s">
        <v>110</v>
      </c>
      <c r="B26" s="57" t="s">
        <v>4</v>
      </c>
      <c r="C26" s="31">
        <f>C27</f>
        <v>38748</v>
      </c>
    </row>
    <row r="27" spans="1:3" ht="77.25" customHeight="1">
      <c r="A27" s="15" t="s">
        <v>109</v>
      </c>
      <c r="B27" s="59" t="s">
        <v>223</v>
      </c>
      <c r="C27" s="8">
        <v>38748</v>
      </c>
    </row>
    <row r="28" spans="1:6" s="48" customFormat="1" ht="14.25">
      <c r="A28" s="18" t="s">
        <v>5</v>
      </c>
      <c r="B28" s="58" t="s">
        <v>29</v>
      </c>
      <c r="C28" s="29">
        <f>C29+C38+C41</f>
        <v>29365.6</v>
      </c>
      <c r="D28" s="47"/>
      <c r="F28" s="54"/>
    </row>
    <row r="29" spans="1:3" ht="30" customHeight="1">
      <c r="A29" s="17" t="s">
        <v>32</v>
      </c>
      <c r="B29" s="57" t="s">
        <v>44</v>
      </c>
      <c r="C29" s="31">
        <f>C30+C33+C36</f>
        <v>11104.1</v>
      </c>
    </row>
    <row r="30" spans="1:3" ht="29.25" customHeight="1">
      <c r="A30" s="17" t="s">
        <v>90</v>
      </c>
      <c r="B30" s="57" t="s">
        <v>60</v>
      </c>
      <c r="C30" s="31">
        <f>C31+C32</f>
        <v>7905</v>
      </c>
    </row>
    <row r="31" spans="1:3" ht="29.25" customHeight="1">
      <c r="A31" s="1" t="s">
        <v>69</v>
      </c>
      <c r="B31" s="59" t="s">
        <v>60</v>
      </c>
      <c r="C31" s="8">
        <v>7905</v>
      </c>
    </row>
    <row r="32" spans="1:3" ht="60" customHeight="1" hidden="1">
      <c r="A32" s="1" t="s">
        <v>79</v>
      </c>
      <c r="B32" s="59" t="s">
        <v>80</v>
      </c>
      <c r="C32" s="8">
        <v>0</v>
      </c>
    </row>
    <row r="33" spans="1:3" ht="45">
      <c r="A33" s="17" t="s">
        <v>89</v>
      </c>
      <c r="B33" s="57" t="s">
        <v>224</v>
      </c>
      <c r="C33" s="31">
        <f>C34+C35</f>
        <v>3199.1</v>
      </c>
    </row>
    <row r="34" spans="1:3" ht="72.75" customHeight="1">
      <c r="A34" s="1" t="s">
        <v>70</v>
      </c>
      <c r="B34" s="59" t="s">
        <v>225</v>
      </c>
      <c r="C34" s="8">
        <v>3199.1</v>
      </c>
    </row>
    <row r="35" spans="1:3" ht="28.5" customHeight="1" hidden="1">
      <c r="A35" s="1" t="s">
        <v>81</v>
      </c>
      <c r="B35" s="59" t="s">
        <v>82</v>
      </c>
      <c r="C35" s="8">
        <v>0</v>
      </c>
    </row>
    <row r="36" spans="1:3" ht="30" hidden="1">
      <c r="A36" s="1" t="s">
        <v>129</v>
      </c>
      <c r="B36" s="59" t="s">
        <v>104</v>
      </c>
      <c r="C36" s="8">
        <f>C37</f>
        <v>0</v>
      </c>
    </row>
    <row r="37" spans="1:3" ht="31.5" hidden="1">
      <c r="A37" s="1" t="s">
        <v>103</v>
      </c>
      <c r="B37" s="60" t="s">
        <v>104</v>
      </c>
      <c r="C37" s="8">
        <v>0</v>
      </c>
    </row>
    <row r="38" spans="1:3" ht="30">
      <c r="A38" s="17" t="s">
        <v>85</v>
      </c>
      <c r="B38" s="57" t="s">
        <v>6</v>
      </c>
      <c r="C38" s="31">
        <f>C39</f>
        <v>882</v>
      </c>
    </row>
    <row r="39" spans="1:3" ht="29.25" customHeight="1">
      <c r="A39" s="1" t="s">
        <v>71</v>
      </c>
      <c r="B39" s="59" t="s">
        <v>6</v>
      </c>
      <c r="C39" s="8">
        <v>882</v>
      </c>
    </row>
    <row r="40" spans="1:3" ht="0.75" customHeight="1" hidden="1">
      <c r="A40" s="1" t="s">
        <v>83</v>
      </c>
      <c r="B40" s="59" t="s">
        <v>84</v>
      </c>
      <c r="C40" s="8">
        <v>0</v>
      </c>
    </row>
    <row r="41" spans="1:3" ht="15">
      <c r="A41" s="17" t="s">
        <v>88</v>
      </c>
      <c r="B41" s="57" t="s">
        <v>28</v>
      </c>
      <c r="C41" s="31">
        <f>C42+C43</f>
        <v>17379.5</v>
      </c>
    </row>
    <row r="42" spans="1:3" ht="15">
      <c r="A42" s="1" t="s">
        <v>72</v>
      </c>
      <c r="B42" s="59" t="s">
        <v>28</v>
      </c>
      <c r="C42" s="8">
        <v>17379.5</v>
      </c>
    </row>
    <row r="43" spans="1:3" ht="30" hidden="1">
      <c r="A43" s="15" t="s">
        <v>86</v>
      </c>
      <c r="B43" s="59" t="s">
        <v>87</v>
      </c>
      <c r="C43" s="8">
        <v>0</v>
      </c>
    </row>
    <row r="44" spans="1:3" ht="14.25">
      <c r="A44" s="18" t="s">
        <v>7</v>
      </c>
      <c r="B44" s="58" t="s">
        <v>21</v>
      </c>
      <c r="C44" s="29">
        <f>C45</f>
        <v>21985.6</v>
      </c>
    </row>
    <row r="45" spans="1:3" ht="15">
      <c r="A45" s="17" t="s">
        <v>8</v>
      </c>
      <c r="B45" s="57" t="s">
        <v>9</v>
      </c>
      <c r="C45" s="31">
        <f>C46</f>
        <v>21985.6</v>
      </c>
    </row>
    <row r="46" spans="1:3" ht="30">
      <c r="A46" s="1" t="s">
        <v>33</v>
      </c>
      <c r="B46" s="59" t="s">
        <v>61</v>
      </c>
      <c r="C46" s="8">
        <v>21985.6</v>
      </c>
    </row>
    <row r="47" spans="1:6" s="48" customFormat="1" ht="15" hidden="1">
      <c r="A47" s="1"/>
      <c r="B47" s="59"/>
      <c r="C47" s="29"/>
      <c r="D47" s="47"/>
      <c r="F47" s="54"/>
    </row>
    <row r="48" spans="1:6" s="48" customFormat="1" ht="28.5">
      <c r="A48" s="18" t="s">
        <v>10</v>
      </c>
      <c r="B48" s="58" t="s">
        <v>22</v>
      </c>
      <c r="C48" s="29">
        <f>C49</f>
        <v>2941.4</v>
      </c>
      <c r="D48" s="47"/>
      <c r="F48" s="54"/>
    </row>
    <row r="49" spans="1:6" s="48" customFormat="1" ht="15">
      <c r="A49" s="17" t="s">
        <v>47</v>
      </c>
      <c r="B49" s="57" t="s">
        <v>48</v>
      </c>
      <c r="C49" s="31">
        <f>C50</f>
        <v>2941.4</v>
      </c>
      <c r="D49" s="47"/>
      <c r="F49" s="54"/>
    </row>
    <row r="50" spans="1:3" ht="30">
      <c r="A50" s="1" t="s">
        <v>34</v>
      </c>
      <c r="B50" s="59" t="s">
        <v>11</v>
      </c>
      <c r="C50" s="8">
        <v>2941.4</v>
      </c>
    </row>
    <row r="51" spans="1:3" ht="15" hidden="1">
      <c r="A51" s="1"/>
      <c r="B51" s="59"/>
      <c r="C51" s="8"/>
    </row>
    <row r="52" spans="1:3" ht="14.25">
      <c r="A52" s="18" t="s">
        <v>15</v>
      </c>
      <c r="B52" s="58" t="s">
        <v>23</v>
      </c>
      <c r="C52" s="29">
        <f>C53+C55</f>
        <v>4130</v>
      </c>
    </row>
    <row r="53" spans="1:3" ht="30" customHeight="1">
      <c r="A53" s="17" t="s">
        <v>49</v>
      </c>
      <c r="B53" s="57" t="s">
        <v>62</v>
      </c>
      <c r="C53" s="31">
        <f>C54</f>
        <v>4130</v>
      </c>
    </row>
    <row r="54" spans="1:3" ht="45" customHeight="1">
      <c r="A54" s="1" t="s">
        <v>26</v>
      </c>
      <c r="B54" s="59" t="s">
        <v>226</v>
      </c>
      <c r="C54" s="8">
        <v>4130</v>
      </c>
    </row>
    <row r="55" spans="1:3" ht="60" customHeight="1" hidden="1">
      <c r="A55" s="17" t="s">
        <v>50</v>
      </c>
      <c r="B55" s="57" t="s">
        <v>63</v>
      </c>
      <c r="C55" s="31">
        <f>C56</f>
        <v>0</v>
      </c>
    </row>
    <row r="56" spans="1:3" ht="87.75" customHeight="1" hidden="1">
      <c r="A56" s="1" t="s">
        <v>36</v>
      </c>
      <c r="B56" s="59" t="s">
        <v>73</v>
      </c>
      <c r="C56" s="8">
        <v>0</v>
      </c>
    </row>
    <row r="57" spans="1:3" ht="14.25">
      <c r="A57" s="18"/>
      <c r="B57" s="58" t="s">
        <v>39</v>
      </c>
      <c r="C57" s="29">
        <f>C58+C65+C75+C73+C71</f>
        <v>26546.399999999998</v>
      </c>
    </row>
    <row r="58" spans="1:3" ht="31.5" customHeight="1">
      <c r="A58" s="18" t="s">
        <v>30</v>
      </c>
      <c r="B58" s="58" t="s">
        <v>67</v>
      </c>
      <c r="C58" s="29">
        <f>C59+C61+C63</f>
        <v>25905.3</v>
      </c>
    </row>
    <row r="59" spans="1:3" ht="75.75" customHeight="1">
      <c r="A59" s="17" t="s">
        <v>51</v>
      </c>
      <c r="B59" s="57" t="s">
        <v>156</v>
      </c>
      <c r="C59" s="31">
        <f>C60</f>
        <v>24964.8</v>
      </c>
    </row>
    <row r="60" spans="1:6" ht="105">
      <c r="A60" s="16" t="s">
        <v>151</v>
      </c>
      <c r="B60" s="61" t="s">
        <v>227</v>
      </c>
      <c r="C60" s="8">
        <v>24964.8</v>
      </c>
      <c r="F60" s="52">
        <v>10800</v>
      </c>
    </row>
    <row r="61" spans="1:3" ht="90.75" customHeight="1">
      <c r="A61" s="17" t="s">
        <v>114</v>
      </c>
      <c r="B61" s="57" t="s">
        <v>113</v>
      </c>
      <c r="C61" s="31">
        <f>C62</f>
        <v>635</v>
      </c>
    </row>
    <row r="62" spans="1:3" ht="90">
      <c r="A62" s="16" t="s">
        <v>111</v>
      </c>
      <c r="B62" s="61" t="s">
        <v>112</v>
      </c>
      <c r="C62" s="8">
        <v>635</v>
      </c>
    </row>
    <row r="63" spans="1:3" ht="91.5" customHeight="1">
      <c r="A63" s="17" t="s">
        <v>107</v>
      </c>
      <c r="B63" s="57" t="s">
        <v>228</v>
      </c>
      <c r="C63" s="31">
        <f>C64</f>
        <v>305.5</v>
      </c>
    </row>
    <row r="64" spans="1:3" ht="90">
      <c r="A64" s="1" t="s">
        <v>108</v>
      </c>
      <c r="B64" s="59" t="s">
        <v>229</v>
      </c>
      <c r="C64" s="8">
        <v>305.5</v>
      </c>
    </row>
    <row r="65" spans="1:3" ht="15.75" customHeight="1">
      <c r="A65" s="18" t="s">
        <v>12</v>
      </c>
      <c r="B65" s="58" t="s">
        <v>16</v>
      </c>
      <c r="C65" s="29">
        <f>C66</f>
        <v>137</v>
      </c>
    </row>
    <row r="66" spans="1:3" ht="16.5" customHeight="1">
      <c r="A66" s="1" t="s">
        <v>37</v>
      </c>
      <c r="B66" s="59" t="s">
        <v>13</v>
      </c>
      <c r="C66" s="8">
        <v>137</v>
      </c>
    </row>
    <row r="67" spans="1:3" ht="0.75" customHeight="1" hidden="1">
      <c r="A67" s="15" t="s">
        <v>115</v>
      </c>
      <c r="B67" s="59" t="s">
        <v>116</v>
      </c>
      <c r="C67" s="8"/>
    </row>
    <row r="68" spans="1:3" ht="31.5" customHeight="1" hidden="1">
      <c r="A68" s="15" t="s">
        <v>117</v>
      </c>
      <c r="B68" s="59" t="s">
        <v>118</v>
      </c>
      <c r="C68" s="8"/>
    </row>
    <row r="69" spans="1:3" ht="31.5" customHeight="1" hidden="1">
      <c r="A69" s="15" t="s">
        <v>119</v>
      </c>
      <c r="B69" s="59" t="s">
        <v>120</v>
      </c>
      <c r="C69" s="8"/>
    </row>
    <row r="70" spans="1:3" ht="31.5" customHeight="1" hidden="1">
      <c r="A70" s="15" t="s">
        <v>121</v>
      </c>
      <c r="B70" s="59" t="s">
        <v>122</v>
      </c>
      <c r="C70" s="8"/>
    </row>
    <row r="71" spans="1:3" ht="28.5" hidden="1">
      <c r="A71" s="18" t="s">
        <v>105</v>
      </c>
      <c r="B71" s="58" t="s">
        <v>106</v>
      </c>
      <c r="C71" s="29">
        <f>C72</f>
        <v>0</v>
      </c>
    </row>
    <row r="72" spans="1:3" ht="30" hidden="1">
      <c r="A72" s="15" t="s">
        <v>123</v>
      </c>
      <c r="B72" s="59" t="s">
        <v>124</v>
      </c>
      <c r="C72" s="8">
        <v>0</v>
      </c>
    </row>
    <row r="73" spans="1:3" ht="27.75" customHeight="1">
      <c r="A73" s="18" t="s">
        <v>55</v>
      </c>
      <c r="B73" s="58" t="s">
        <v>56</v>
      </c>
      <c r="C73" s="29">
        <f>C74</f>
        <v>450</v>
      </c>
    </row>
    <row r="74" spans="1:3" ht="75">
      <c r="A74" s="15" t="s">
        <v>152</v>
      </c>
      <c r="B74" s="59" t="s">
        <v>230</v>
      </c>
      <c r="C74" s="8">
        <v>450</v>
      </c>
    </row>
    <row r="75" spans="1:225" s="49" customFormat="1" ht="14.25">
      <c r="A75" s="34" t="s">
        <v>24</v>
      </c>
      <c r="B75" s="58" t="s">
        <v>25</v>
      </c>
      <c r="C75" s="29">
        <v>54.1</v>
      </c>
      <c r="D75" s="47"/>
      <c r="E75" s="47"/>
      <c r="F75" s="55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7"/>
      <c r="CA75" s="47"/>
      <c r="CB75" s="47"/>
      <c r="CC75" s="47"/>
      <c r="CD75" s="47"/>
      <c r="CE75" s="47"/>
      <c r="CF75" s="47"/>
      <c r="CG75" s="47"/>
      <c r="CH75" s="47"/>
      <c r="CI75" s="47"/>
      <c r="CJ75" s="47"/>
      <c r="CK75" s="47"/>
      <c r="CL75" s="47"/>
      <c r="CM75" s="47"/>
      <c r="CN75" s="47"/>
      <c r="CO75" s="47"/>
      <c r="CP75" s="47"/>
      <c r="CQ75" s="47"/>
      <c r="CR75" s="47"/>
      <c r="CS75" s="47"/>
      <c r="CT75" s="47"/>
      <c r="CU75" s="47"/>
      <c r="CV75" s="47"/>
      <c r="CW75" s="47"/>
      <c r="CX75" s="47"/>
      <c r="CY75" s="47"/>
      <c r="CZ75" s="47"/>
      <c r="DA75" s="47"/>
      <c r="DB75" s="47"/>
      <c r="DC75" s="47"/>
      <c r="DD75" s="47"/>
      <c r="DE75" s="47"/>
      <c r="DF75" s="47"/>
      <c r="DG75" s="47"/>
      <c r="DH75" s="47"/>
      <c r="DI75" s="47"/>
      <c r="DJ75" s="47"/>
      <c r="DK75" s="47"/>
      <c r="DL75" s="47"/>
      <c r="DM75" s="47"/>
      <c r="DN75" s="47"/>
      <c r="DO75" s="47"/>
      <c r="DP75" s="47"/>
      <c r="DQ75" s="47"/>
      <c r="DR75" s="47"/>
      <c r="DS75" s="47"/>
      <c r="DT75" s="47"/>
      <c r="DU75" s="47"/>
      <c r="DV75" s="47"/>
      <c r="DW75" s="47"/>
      <c r="DX75" s="47"/>
      <c r="DY75" s="47"/>
      <c r="DZ75" s="47"/>
      <c r="EA75" s="47"/>
      <c r="EB75" s="47"/>
      <c r="EC75" s="47"/>
      <c r="ED75" s="47"/>
      <c r="EE75" s="47"/>
      <c r="EF75" s="47"/>
      <c r="EG75" s="47"/>
      <c r="EH75" s="47"/>
      <c r="EI75" s="47"/>
      <c r="EJ75" s="47"/>
      <c r="EK75" s="47"/>
      <c r="EL75" s="47"/>
      <c r="EM75" s="47"/>
      <c r="EN75" s="47"/>
      <c r="EO75" s="47"/>
      <c r="EP75" s="47"/>
      <c r="EQ75" s="47"/>
      <c r="ER75" s="47"/>
      <c r="ES75" s="47"/>
      <c r="ET75" s="47"/>
      <c r="EU75" s="47"/>
      <c r="EV75" s="47"/>
      <c r="EW75" s="47"/>
      <c r="EX75" s="47"/>
      <c r="EY75" s="47"/>
      <c r="EZ75" s="47"/>
      <c r="FA75" s="47"/>
      <c r="FB75" s="47"/>
      <c r="FC75" s="47"/>
      <c r="FD75" s="47"/>
      <c r="FE75" s="47"/>
      <c r="FF75" s="47"/>
      <c r="FG75" s="47"/>
      <c r="FH75" s="47"/>
      <c r="FI75" s="47"/>
      <c r="FJ75" s="47"/>
      <c r="FK75" s="47"/>
      <c r="FL75" s="47"/>
      <c r="FM75" s="47"/>
      <c r="FN75" s="47"/>
      <c r="FO75" s="47"/>
      <c r="FP75" s="47"/>
      <c r="FQ75" s="47"/>
      <c r="FR75" s="47"/>
      <c r="FS75" s="47"/>
      <c r="FT75" s="47"/>
      <c r="FU75" s="47"/>
      <c r="FV75" s="47"/>
      <c r="FW75" s="47"/>
      <c r="FX75" s="47"/>
      <c r="FY75" s="47"/>
      <c r="FZ75" s="47"/>
      <c r="GA75" s="47"/>
      <c r="GB75" s="47"/>
      <c r="GC75" s="47"/>
      <c r="GD75" s="47"/>
      <c r="GE75" s="47"/>
      <c r="GF75" s="47"/>
      <c r="GG75" s="47"/>
      <c r="GH75" s="47"/>
      <c r="GI75" s="47"/>
      <c r="GJ75" s="47"/>
      <c r="GK75" s="47"/>
      <c r="GL75" s="47"/>
      <c r="GM75" s="47"/>
      <c r="GN75" s="47"/>
      <c r="GO75" s="47"/>
      <c r="GP75" s="47"/>
      <c r="GQ75" s="47"/>
      <c r="GR75" s="47"/>
      <c r="GS75" s="47"/>
      <c r="GT75" s="47"/>
      <c r="GU75" s="47"/>
      <c r="GV75" s="47"/>
      <c r="GW75" s="47"/>
      <c r="GX75" s="47"/>
      <c r="GY75" s="47"/>
      <c r="GZ75" s="47"/>
      <c r="HA75" s="47"/>
      <c r="HB75" s="47"/>
      <c r="HC75" s="47"/>
      <c r="HD75" s="47"/>
      <c r="HE75" s="47"/>
      <c r="HF75" s="47"/>
      <c r="HG75" s="47"/>
      <c r="HH75" s="47"/>
      <c r="HI75" s="47"/>
      <c r="HJ75" s="47"/>
      <c r="HK75" s="47"/>
      <c r="HL75" s="47"/>
      <c r="HM75" s="47"/>
      <c r="HN75" s="47"/>
      <c r="HO75" s="47"/>
      <c r="HP75" s="47"/>
      <c r="HQ75" s="47"/>
    </row>
    <row r="76" spans="1:6" s="50" customFormat="1" ht="0.75" customHeight="1">
      <c r="A76" s="35" t="s">
        <v>126</v>
      </c>
      <c r="B76" s="57" t="s">
        <v>127</v>
      </c>
      <c r="C76" s="30">
        <f>C77</f>
        <v>0</v>
      </c>
      <c r="F76" s="56"/>
    </row>
    <row r="77" spans="1:6" s="47" customFormat="1" ht="33" customHeight="1" hidden="1">
      <c r="A77" s="1" t="s">
        <v>125</v>
      </c>
      <c r="B77" s="59" t="s">
        <v>142</v>
      </c>
      <c r="C77" s="8"/>
      <c r="F77" s="55"/>
    </row>
    <row r="78" spans="1:6" s="47" customFormat="1" ht="75" customHeight="1" hidden="1">
      <c r="A78" s="1" t="s">
        <v>147</v>
      </c>
      <c r="B78" s="59" t="s">
        <v>148</v>
      </c>
      <c r="C78" s="8"/>
      <c r="F78" s="55"/>
    </row>
    <row r="79" spans="1:6" s="47" customFormat="1" ht="30" hidden="1">
      <c r="A79" s="1" t="s">
        <v>149</v>
      </c>
      <c r="B79" s="59" t="s">
        <v>155</v>
      </c>
      <c r="C79" s="8"/>
      <c r="F79" s="55"/>
    </row>
    <row r="80" spans="1:6" s="47" customFormat="1" ht="75" hidden="1">
      <c r="A80" s="1" t="s">
        <v>150</v>
      </c>
      <c r="B80" s="59" t="s">
        <v>154</v>
      </c>
      <c r="C80" s="8"/>
      <c r="F80" s="55"/>
    </row>
    <row r="81" spans="1:3" ht="30" hidden="1">
      <c r="A81" s="17" t="s">
        <v>35</v>
      </c>
      <c r="B81" s="57" t="s">
        <v>64</v>
      </c>
      <c r="C81" s="29"/>
    </row>
    <row r="82" spans="1:3" ht="45" hidden="1">
      <c r="A82" s="1" t="s">
        <v>40</v>
      </c>
      <c r="B82" s="59" t="s">
        <v>65</v>
      </c>
      <c r="C82" s="8"/>
    </row>
    <row r="83" spans="1:3" ht="1.5" customHeight="1" hidden="1">
      <c r="A83" s="1"/>
      <c r="B83" s="59"/>
      <c r="C83" s="29"/>
    </row>
    <row r="84" spans="1:3" ht="15" hidden="1">
      <c r="A84" s="1"/>
      <c r="B84" s="59"/>
      <c r="C84" s="29"/>
    </row>
    <row r="85" spans="1:5" ht="14.25">
      <c r="A85" s="18" t="s">
        <v>41</v>
      </c>
      <c r="B85" s="58" t="s">
        <v>43</v>
      </c>
      <c r="C85" s="29">
        <f>C86+C150</f>
        <v>694670.5499999999</v>
      </c>
      <c r="D85" s="29">
        <f>D86+D150</f>
        <v>425341.4999999999</v>
      </c>
      <c r="E85" s="29">
        <f>E86+E150</f>
        <v>430823.8999999999</v>
      </c>
    </row>
    <row r="86" spans="1:5" ht="30.75" customHeight="1">
      <c r="A86" s="18" t="s">
        <v>42</v>
      </c>
      <c r="B86" s="58" t="s">
        <v>231</v>
      </c>
      <c r="C86" s="29">
        <f>C87+C117+C90+C144</f>
        <v>694670.5499999999</v>
      </c>
      <c r="D86" s="29">
        <f>D87+D117+D90+D144</f>
        <v>425341.4999999999</v>
      </c>
      <c r="E86" s="29">
        <f>E87+E117+E90+E144</f>
        <v>430823.8999999999</v>
      </c>
    </row>
    <row r="87" spans="1:5" ht="28.5">
      <c r="A87" s="18" t="s">
        <v>157</v>
      </c>
      <c r="B87" s="58" t="s">
        <v>143</v>
      </c>
      <c r="C87" s="29">
        <f>C88+C89</f>
        <v>169229</v>
      </c>
      <c r="D87" s="29">
        <f>D88+D89</f>
        <v>135383</v>
      </c>
      <c r="E87" s="29">
        <f>E88+E89</f>
        <v>135383</v>
      </c>
    </row>
    <row r="88" spans="1:5" ht="47.25" customHeight="1">
      <c r="A88" s="1" t="s">
        <v>158</v>
      </c>
      <c r="B88" s="59" t="s">
        <v>187</v>
      </c>
      <c r="C88" s="8">
        <v>169229</v>
      </c>
      <c r="D88" s="42">
        <v>135383</v>
      </c>
      <c r="E88" s="6">
        <v>135383</v>
      </c>
    </row>
    <row r="89" spans="1:3" ht="0" customHeight="1" hidden="1">
      <c r="A89" s="1" t="s">
        <v>159</v>
      </c>
      <c r="B89" s="59" t="s">
        <v>153</v>
      </c>
      <c r="C89" s="8"/>
    </row>
    <row r="90" spans="1:5" ht="30" customHeight="1">
      <c r="A90" s="18" t="s">
        <v>160</v>
      </c>
      <c r="B90" s="58" t="s">
        <v>232</v>
      </c>
      <c r="C90" s="29">
        <f>C100+C94+C98+C105+C91+C108+C109+C110+C104+C103+C102+C14+C101+C111+C112+C113+C95+C96+C97+C99</f>
        <v>245722.59999999998</v>
      </c>
      <c r="D90" s="29">
        <f>D100+D94+D98+D105+D91+D108+D109+D110+D104+D103+D102+D14+D101+D111+D112+D113+D95+D96+D97</f>
        <v>12926.6</v>
      </c>
      <c r="E90" s="29">
        <f>E100+E94+E98+E105+E91+E108+E109+E110+E104+E103+E102+E14+E101+E111+E112+E113+E95+E96+E97</f>
        <v>10998.199999999999</v>
      </c>
    </row>
    <row r="91" spans="1:5" ht="75">
      <c r="A91" s="41" t="s">
        <v>191</v>
      </c>
      <c r="B91" s="59" t="s">
        <v>192</v>
      </c>
      <c r="C91" s="8">
        <v>17324.3</v>
      </c>
      <c r="D91" s="42">
        <v>177.2</v>
      </c>
      <c r="E91" s="6">
        <v>177.2</v>
      </c>
    </row>
    <row r="92" spans="1:3" ht="22.5" customHeight="1" hidden="1">
      <c r="A92" s="1"/>
      <c r="B92" s="57" t="s">
        <v>135</v>
      </c>
      <c r="C92" s="31"/>
    </row>
    <row r="93" spans="1:3" ht="0.75" customHeight="1" hidden="1">
      <c r="A93" s="1"/>
      <c r="B93" s="57" t="s">
        <v>136</v>
      </c>
      <c r="C93" s="31"/>
    </row>
    <row r="94" spans="1:3" ht="15">
      <c r="A94" s="1" t="s">
        <v>161</v>
      </c>
      <c r="B94" s="59" t="s">
        <v>91</v>
      </c>
      <c r="C94" s="8">
        <v>29094.5</v>
      </c>
    </row>
    <row r="95" spans="1:3" ht="0.75" customHeight="1" hidden="1">
      <c r="A95" s="36" t="s">
        <v>184</v>
      </c>
      <c r="B95" s="62" t="s">
        <v>185</v>
      </c>
      <c r="C95" s="8"/>
    </row>
    <row r="96" spans="1:5" ht="90.75" customHeight="1">
      <c r="A96" s="36" t="s">
        <v>183</v>
      </c>
      <c r="B96" s="59" t="s">
        <v>196</v>
      </c>
      <c r="C96" s="8">
        <v>1757.2</v>
      </c>
      <c r="D96" s="42">
        <v>1386</v>
      </c>
      <c r="E96" s="6">
        <v>0</v>
      </c>
    </row>
    <row r="97" spans="1:6" ht="105">
      <c r="A97" s="15" t="s">
        <v>198</v>
      </c>
      <c r="B97" s="59" t="s">
        <v>197</v>
      </c>
      <c r="C97" s="8">
        <v>79890.8</v>
      </c>
      <c r="F97" s="52">
        <v>1825.4</v>
      </c>
    </row>
    <row r="98" spans="1:5" ht="60" customHeight="1">
      <c r="A98" s="1" t="s">
        <v>162</v>
      </c>
      <c r="B98" s="59" t="s">
        <v>193</v>
      </c>
      <c r="C98" s="8">
        <v>3558.6</v>
      </c>
      <c r="D98" s="42">
        <v>3672</v>
      </c>
      <c r="E98" s="6">
        <v>3672</v>
      </c>
    </row>
    <row r="99" spans="1:3" ht="45">
      <c r="A99" s="1" t="s">
        <v>212</v>
      </c>
      <c r="B99" s="63" t="s">
        <v>213</v>
      </c>
      <c r="C99" s="8">
        <v>12296.8</v>
      </c>
    </row>
    <row r="100" spans="1:4" ht="60">
      <c r="A100" s="1" t="s">
        <v>201</v>
      </c>
      <c r="B100" s="63" t="s">
        <v>202</v>
      </c>
      <c r="C100" s="8">
        <v>1010.1</v>
      </c>
      <c r="D100" s="42">
        <v>606.1</v>
      </c>
    </row>
    <row r="101" spans="1:3" ht="75" customHeight="1">
      <c r="A101" s="1" t="s">
        <v>200</v>
      </c>
      <c r="B101" s="59" t="s">
        <v>199</v>
      </c>
      <c r="C101" s="8">
        <v>14457.6</v>
      </c>
    </row>
    <row r="102" spans="1:5" ht="45">
      <c r="A102" s="38" t="s">
        <v>171</v>
      </c>
      <c r="B102" s="64" t="s">
        <v>194</v>
      </c>
      <c r="C102" s="8">
        <v>4040.4</v>
      </c>
      <c r="D102" s="42">
        <v>4040.4</v>
      </c>
      <c r="E102" s="6">
        <v>4040.4</v>
      </c>
    </row>
    <row r="103" spans="1:5" ht="46.5" customHeight="1">
      <c r="A103" s="38" t="s">
        <v>173</v>
      </c>
      <c r="B103" s="64" t="s">
        <v>172</v>
      </c>
      <c r="C103" s="8">
        <v>2734.1</v>
      </c>
      <c r="D103" s="42">
        <v>3044.9</v>
      </c>
      <c r="E103" s="6">
        <v>3108.6</v>
      </c>
    </row>
    <row r="104" spans="1:3" ht="88.5" customHeight="1">
      <c r="A104" s="15" t="s">
        <v>186</v>
      </c>
      <c r="B104" s="65" t="s">
        <v>195</v>
      </c>
      <c r="C104" s="8">
        <v>79508.2</v>
      </c>
    </row>
    <row r="105" spans="1:3" ht="0" customHeight="1" hidden="1">
      <c r="A105" s="1" t="s">
        <v>92</v>
      </c>
      <c r="B105" s="66" t="s">
        <v>95</v>
      </c>
      <c r="C105" s="8">
        <f>C106+C107</f>
        <v>0</v>
      </c>
    </row>
    <row r="106" spans="1:3" ht="21" customHeight="1" hidden="1">
      <c r="A106" s="1"/>
      <c r="B106" s="66" t="s">
        <v>93</v>
      </c>
      <c r="C106" s="8">
        <v>0</v>
      </c>
    </row>
    <row r="107" spans="1:3" ht="24" customHeight="1" hidden="1">
      <c r="A107" s="1"/>
      <c r="B107" s="66" t="s">
        <v>94</v>
      </c>
      <c r="C107" s="8">
        <v>0</v>
      </c>
    </row>
    <row r="108" spans="1:3" ht="18" customHeight="1" hidden="1">
      <c r="A108" s="1" t="s">
        <v>96</v>
      </c>
      <c r="B108" s="66" t="s">
        <v>97</v>
      </c>
      <c r="C108" s="8">
        <v>0</v>
      </c>
    </row>
    <row r="109" spans="1:3" ht="21.75" customHeight="1" hidden="1">
      <c r="A109" s="1" t="s">
        <v>98</v>
      </c>
      <c r="B109" s="66" t="s">
        <v>99</v>
      </c>
      <c r="C109" s="8">
        <v>0</v>
      </c>
    </row>
    <row r="110" spans="1:3" ht="24" customHeight="1" hidden="1">
      <c r="A110" s="1" t="s">
        <v>100</v>
      </c>
      <c r="B110" s="66" t="s">
        <v>101</v>
      </c>
      <c r="C110" s="8">
        <v>0</v>
      </c>
    </row>
    <row r="111" spans="1:4" ht="33" customHeight="1" hidden="1">
      <c r="A111" s="37" t="s">
        <v>182</v>
      </c>
      <c r="B111" s="59" t="s">
        <v>179</v>
      </c>
      <c r="C111" s="8"/>
      <c r="D111" s="27"/>
    </row>
    <row r="112" spans="1:4" ht="45" customHeight="1">
      <c r="A112" s="15" t="s">
        <v>182</v>
      </c>
      <c r="B112" s="59" t="s">
        <v>180</v>
      </c>
      <c r="C112" s="8">
        <v>50</v>
      </c>
      <c r="D112" s="27"/>
    </row>
    <row r="113" spans="1:4" ht="0.75" customHeight="1" hidden="1">
      <c r="A113" s="37" t="s">
        <v>182</v>
      </c>
      <c r="B113" s="59" t="s">
        <v>181</v>
      </c>
      <c r="C113" s="8"/>
      <c r="D113" s="27"/>
    </row>
    <row r="114" spans="1:4" ht="33" customHeight="1" hidden="1">
      <c r="A114" s="37"/>
      <c r="B114" s="59"/>
      <c r="C114" s="8"/>
      <c r="D114" s="27"/>
    </row>
    <row r="115" spans="1:3" ht="18.75" customHeight="1" hidden="1">
      <c r="A115" s="1"/>
      <c r="B115" s="66"/>
      <c r="C115" s="8"/>
    </row>
    <row r="116" spans="1:3" ht="25.5" customHeight="1" hidden="1">
      <c r="A116" s="1"/>
      <c r="B116" s="66"/>
      <c r="C116" s="8"/>
    </row>
    <row r="117" spans="1:5" ht="28.5">
      <c r="A117" s="18" t="s">
        <v>163</v>
      </c>
      <c r="B117" s="58" t="s">
        <v>144</v>
      </c>
      <c r="C117" s="29">
        <f>C119+C121+C137+C140+C141+C143+C142</f>
        <v>258852.99999999997</v>
      </c>
      <c r="D117" s="29">
        <f>D119+D121+D137+D140+D141+D143</f>
        <v>276079.29999999993</v>
      </c>
      <c r="E117" s="29">
        <f>E119+E121+E137+E140+E141+E143</f>
        <v>283490.0999999999</v>
      </c>
    </row>
    <row r="118" spans="1:5" ht="45" hidden="1">
      <c r="A118" s="1" t="s">
        <v>77</v>
      </c>
      <c r="B118" s="59" t="s">
        <v>78</v>
      </c>
      <c r="C118" s="8">
        <v>0</v>
      </c>
      <c r="D118" s="8">
        <v>0</v>
      </c>
      <c r="E118" s="8">
        <v>0</v>
      </c>
    </row>
    <row r="119" spans="1:5" ht="60" hidden="1">
      <c r="A119" s="1" t="s">
        <v>164</v>
      </c>
      <c r="B119" s="59" t="s">
        <v>66</v>
      </c>
      <c r="C119" s="8"/>
      <c r="D119" s="8"/>
      <c r="E119" s="8"/>
    </row>
    <row r="120" spans="1:5" ht="45" hidden="1">
      <c r="A120" s="1" t="s">
        <v>75</v>
      </c>
      <c r="B120" s="59" t="s">
        <v>76</v>
      </c>
      <c r="C120" s="8">
        <v>0</v>
      </c>
      <c r="D120" s="8">
        <v>0</v>
      </c>
      <c r="E120" s="8">
        <v>0</v>
      </c>
    </row>
    <row r="121" spans="1:5" ht="42.75">
      <c r="A121" s="18" t="s">
        <v>165</v>
      </c>
      <c r="B121" s="58" t="s">
        <v>204</v>
      </c>
      <c r="C121" s="30">
        <f>C122+C123+C127+C128+C129+C131+C133+C135+C136+C124+C130+C132</f>
        <v>238783.6</v>
      </c>
      <c r="D121" s="30">
        <f>D122+D123+D127+D128+D129+D131+D133+D135+D136+D124+D130+D132</f>
        <v>256116.59999999998</v>
      </c>
      <c r="E121" s="30">
        <f>E122+E123+E127+E128+E129+E131+E133+E135+E136+E124+E130+E132</f>
        <v>263464.3</v>
      </c>
    </row>
    <row r="122" spans="1:5" ht="135">
      <c r="A122" s="1" t="s">
        <v>165</v>
      </c>
      <c r="B122" s="59" t="s">
        <v>203</v>
      </c>
      <c r="C122" s="39">
        <v>250</v>
      </c>
      <c r="D122" s="42">
        <v>250</v>
      </c>
      <c r="E122" s="6">
        <v>250</v>
      </c>
    </row>
    <row r="123" spans="1:5" ht="105">
      <c r="A123" s="1" t="s">
        <v>165</v>
      </c>
      <c r="B123" s="61" t="s">
        <v>132</v>
      </c>
      <c r="C123" s="8">
        <v>20</v>
      </c>
      <c r="D123" s="42">
        <v>20</v>
      </c>
      <c r="E123" s="6">
        <v>20</v>
      </c>
    </row>
    <row r="124" spans="1:3" ht="39.75" customHeight="1" hidden="1">
      <c r="A124" s="1" t="s">
        <v>145</v>
      </c>
      <c r="B124" s="61" t="s">
        <v>139</v>
      </c>
      <c r="C124" s="8"/>
    </row>
    <row r="125" spans="1:3" ht="44.25" customHeight="1" hidden="1">
      <c r="A125" s="1" t="s">
        <v>45</v>
      </c>
      <c r="B125" s="59" t="s">
        <v>68</v>
      </c>
      <c r="C125" s="32"/>
    </row>
    <row r="126" spans="1:3" ht="58.5" customHeight="1" hidden="1">
      <c r="A126" s="1" t="s">
        <v>45</v>
      </c>
      <c r="B126" s="61"/>
      <c r="C126" s="8"/>
    </row>
    <row r="127" spans="1:5" ht="137.25" customHeight="1">
      <c r="A127" s="1" t="s">
        <v>165</v>
      </c>
      <c r="B127" s="61" t="s">
        <v>140</v>
      </c>
      <c r="C127" s="8">
        <v>53648</v>
      </c>
      <c r="D127" s="42">
        <v>56299.3</v>
      </c>
      <c r="E127" s="6">
        <v>58170</v>
      </c>
    </row>
    <row r="128" spans="1:5" ht="147.75" customHeight="1">
      <c r="A128" s="1" t="s">
        <v>165</v>
      </c>
      <c r="B128" s="61" t="s">
        <v>141</v>
      </c>
      <c r="C128" s="8">
        <v>170762</v>
      </c>
      <c r="D128" s="42">
        <v>185377</v>
      </c>
      <c r="E128" s="6">
        <v>190784.6</v>
      </c>
    </row>
    <row r="129" spans="1:5" ht="45">
      <c r="A129" s="1" t="s">
        <v>165</v>
      </c>
      <c r="B129" s="59" t="s">
        <v>138</v>
      </c>
      <c r="C129" s="8">
        <v>263.5</v>
      </c>
      <c r="D129" s="42">
        <v>263.5</v>
      </c>
      <c r="E129" s="6">
        <v>263.5</v>
      </c>
    </row>
    <row r="130" spans="1:5" ht="104.25" customHeight="1">
      <c r="A130" s="1" t="s">
        <v>165</v>
      </c>
      <c r="B130" s="59" t="s">
        <v>174</v>
      </c>
      <c r="C130" s="8">
        <v>0.5</v>
      </c>
      <c r="D130" s="42">
        <v>0.5</v>
      </c>
      <c r="E130" s="6">
        <v>0.5</v>
      </c>
    </row>
    <row r="131" spans="1:5" ht="60">
      <c r="A131" s="1" t="s">
        <v>165</v>
      </c>
      <c r="B131" s="59" t="s">
        <v>175</v>
      </c>
      <c r="C131" s="8">
        <v>578</v>
      </c>
      <c r="D131" s="42">
        <v>600.8</v>
      </c>
      <c r="E131" s="6">
        <v>624.5</v>
      </c>
    </row>
    <row r="132" spans="1:5" ht="75.75" customHeight="1">
      <c r="A132" s="1" t="s">
        <v>165</v>
      </c>
      <c r="B132" s="59" t="s">
        <v>205</v>
      </c>
      <c r="C132" s="8">
        <v>4819</v>
      </c>
      <c r="D132" s="42">
        <v>4819</v>
      </c>
      <c r="E132" s="6">
        <v>4819</v>
      </c>
    </row>
    <row r="133" spans="1:5" ht="75" customHeight="1">
      <c r="A133" s="1" t="s">
        <v>165</v>
      </c>
      <c r="B133" s="61" t="s">
        <v>133</v>
      </c>
      <c r="C133" s="8">
        <v>7328.6</v>
      </c>
      <c r="D133" s="42">
        <v>7328.6</v>
      </c>
      <c r="E133" s="6">
        <v>7328.6</v>
      </c>
    </row>
    <row r="134" spans="1:3" ht="69.75" customHeight="1" hidden="1">
      <c r="A134" s="1" t="s">
        <v>145</v>
      </c>
      <c r="B134" s="59" t="s">
        <v>206</v>
      </c>
      <c r="C134" s="8"/>
    </row>
    <row r="135" spans="1:5" ht="60">
      <c r="A135" s="1" t="s">
        <v>165</v>
      </c>
      <c r="B135" s="59" t="s">
        <v>137</v>
      </c>
      <c r="C135" s="8">
        <v>547.7</v>
      </c>
      <c r="D135" s="42">
        <v>569.3</v>
      </c>
      <c r="E135" s="6">
        <v>591.8</v>
      </c>
    </row>
    <row r="136" spans="1:5" ht="60">
      <c r="A136" s="1" t="s">
        <v>165</v>
      </c>
      <c r="B136" s="59" t="s">
        <v>207</v>
      </c>
      <c r="C136" s="8">
        <v>566.3</v>
      </c>
      <c r="D136" s="42">
        <v>588.6</v>
      </c>
      <c r="E136" s="6">
        <v>611.8</v>
      </c>
    </row>
    <row r="137" spans="1:5" ht="59.25" customHeight="1">
      <c r="A137" s="1" t="s">
        <v>166</v>
      </c>
      <c r="B137" s="61" t="s">
        <v>208</v>
      </c>
      <c r="C137" s="8">
        <f>C138+C139</f>
        <v>13589.8</v>
      </c>
      <c r="D137" s="8">
        <f>D138+D139</f>
        <v>13589.8</v>
      </c>
      <c r="E137" s="8">
        <f>E138+E139</f>
        <v>13589.8</v>
      </c>
    </row>
    <row r="138" spans="1:5" ht="74.25" customHeight="1">
      <c r="A138" s="1"/>
      <c r="B138" s="61" t="s">
        <v>209</v>
      </c>
      <c r="C138" s="8">
        <v>6826.9</v>
      </c>
      <c r="D138" s="42">
        <v>6826.9</v>
      </c>
      <c r="E138" s="6">
        <v>6826.9</v>
      </c>
    </row>
    <row r="139" spans="1:5" ht="120.75" customHeight="1">
      <c r="A139" s="1"/>
      <c r="B139" s="61" t="s">
        <v>210</v>
      </c>
      <c r="C139" s="8">
        <v>6762.9</v>
      </c>
      <c r="D139" s="42">
        <v>6762.9</v>
      </c>
      <c r="E139" s="6">
        <v>6762.9</v>
      </c>
    </row>
    <row r="140" spans="1:5" ht="90">
      <c r="A140" s="1" t="s">
        <v>168</v>
      </c>
      <c r="B140" s="61" t="s">
        <v>146</v>
      </c>
      <c r="C140" s="8">
        <v>586.6</v>
      </c>
      <c r="D140" s="42">
        <v>586.6</v>
      </c>
      <c r="E140" s="6">
        <v>586.6</v>
      </c>
    </row>
    <row r="141" spans="1:5" ht="78" customHeight="1">
      <c r="A141" s="1" t="s">
        <v>167</v>
      </c>
      <c r="B141" s="61" t="s">
        <v>211</v>
      </c>
      <c r="C141" s="8">
        <v>5251.9</v>
      </c>
      <c r="D141" s="42">
        <v>5643</v>
      </c>
      <c r="E141" s="6">
        <v>5706.1</v>
      </c>
    </row>
    <row r="142" spans="1:3" ht="45">
      <c r="A142" s="1" t="s">
        <v>221</v>
      </c>
      <c r="B142" s="59" t="s">
        <v>220</v>
      </c>
      <c r="C142" s="8">
        <v>497.8</v>
      </c>
    </row>
    <row r="143" spans="1:5" ht="45.75" customHeight="1">
      <c r="A143" s="1" t="s">
        <v>165</v>
      </c>
      <c r="B143" s="61" t="s">
        <v>222</v>
      </c>
      <c r="C143" s="8">
        <v>143.3</v>
      </c>
      <c r="D143" s="42">
        <v>143.3</v>
      </c>
      <c r="E143" s="6">
        <v>143.3</v>
      </c>
    </row>
    <row r="144" spans="1:5" ht="14.25">
      <c r="A144" s="18" t="s">
        <v>178</v>
      </c>
      <c r="B144" s="58" t="s">
        <v>74</v>
      </c>
      <c r="C144" s="29">
        <f>C146+C145+C147+C148</f>
        <v>20865.949999999997</v>
      </c>
      <c r="D144" s="29">
        <f>D146+D145+D147</f>
        <v>952.6</v>
      </c>
      <c r="E144" s="29">
        <f>E146+E145+E147</f>
        <v>952.6</v>
      </c>
    </row>
    <row r="145" spans="1:3" ht="45" customHeight="1" hidden="1">
      <c r="A145" s="15" t="s">
        <v>188</v>
      </c>
      <c r="B145" s="59" t="s">
        <v>189</v>
      </c>
      <c r="C145" s="8"/>
    </row>
    <row r="146" spans="1:3" ht="75">
      <c r="A146" s="51" t="s">
        <v>214</v>
      </c>
      <c r="B146" s="59" t="s">
        <v>215</v>
      </c>
      <c r="C146" s="8">
        <v>19842.5</v>
      </c>
    </row>
    <row r="147" spans="1:5" ht="30">
      <c r="A147" s="38" t="s">
        <v>177</v>
      </c>
      <c r="B147" s="64" t="s">
        <v>176</v>
      </c>
      <c r="C147" s="8">
        <v>952.6</v>
      </c>
      <c r="D147" s="42">
        <v>952.6</v>
      </c>
      <c r="E147" s="6">
        <v>952.6</v>
      </c>
    </row>
    <row r="148" spans="1:7" ht="76.5" customHeight="1">
      <c r="A148" s="40" t="s">
        <v>218</v>
      </c>
      <c r="B148" s="59" t="s">
        <v>219</v>
      </c>
      <c r="C148" s="32">
        <v>70.85</v>
      </c>
      <c r="F148" s="52">
        <v>6.85</v>
      </c>
      <c r="G148" s="6">
        <v>64</v>
      </c>
    </row>
    <row r="149" spans="1:3" ht="21" customHeight="1" hidden="1">
      <c r="A149" s="18" t="s">
        <v>169</v>
      </c>
      <c r="B149" s="3" t="s">
        <v>102</v>
      </c>
      <c r="C149" s="25">
        <f>C150</f>
        <v>0</v>
      </c>
    </row>
    <row r="150" spans="1:3" ht="20.25" customHeight="1" hidden="1">
      <c r="A150" s="1" t="s">
        <v>170</v>
      </c>
      <c r="B150" s="2" t="s">
        <v>128</v>
      </c>
      <c r="C150" s="26"/>
    </row>
    <row r="151" ht="45" customHeight="1">
      <c r="D151" s="27"/>
    </row>
    <row r="152" ht="36" customHeight="1">
      <c r="F152" s="52">
        <f>F148+G148+F60+F97</f>
        <v>12696.25</v>
      </c>
    </row>
    <row r="153" ht="87.75" customHeight="1"/>
    <row r="154" spans="1:3" ht="15">
      <c r="A154" s="19"/>
      <c r="B154" s="20"/>
      <c r="C154" s="10"/>
    </row>
    <row r="155" spans="1:3" ht="15">
      <c r="A155" s="19"/>
      <c r="B155" s="20"/>
      <c r="C155" s="10"/>
    </row>
    <row r="156" spans="1:3" ht="15">
      <c r="A156" s="19"/>
      <c r="B156" s="20"/>
      <c r="C156" s="10"/>
    </row>
    <row r="157" spans="1:3" ht="15">
      <c r="A157" s="19"/>
      <c r="B157" s="20"/>
      <c r="C157" s="10"/>
    </row>
    <row r="158" spans="1:3" ht="15">
      <c r="A158" s="19"/>
      <c r="B158" s="20"/>
      <c r="C158" s="10"/>
    </row>
    <row r="159" spans="1:3" ht="15.75">
      <c r="A159" s="21"/>
      <c r="B159" s="20"/>
      <c r="C159" s="10"/>
    </row>
    <row r="160" spans="1:3" ht="15.75">
      <c r="A160" s="22"/>
      <c r="B160" s="20"/>
      <c r="C160" s="10"/>
    </row>
    <row r="161" spans="1:3" ht="15.75">
      <c r="A161" s="22"/>
      <c r="B161" s="20"/>
      <c r="C161" s="10"/>
    </row>
    <row r="162" spans="1:2" ht="15.75">
      <c r="A162" s="22"/>
      <c r="B162" s="23"/>
    </row>
    <row r="163" spans="1:2" ht="15.75">
      <c r="A163" s="22"/>
      <c r="B163" s="23"/>
    </row>
    <row r="164" spans="1:2" ht="15.75">
      <c r="A164" s="22"/>
      <c r="B164" s="23"/>
    </row>
    <row r="165" spans="1:2" ht="15.75">
      <c r="A165" s="22"/>
      <c r="B165" s="23"/>
    </row>
    <row r="166" spans="1:2" ht="15.75">
      <c r="A166" s="22"/>
      <c r="B166" s="23"/>
    </row>
    <row r="167" spans="1:2" ht="15.75">
      <c r="A167" s="22"/>
      <c r="B167" s="23"/>
    </row>
    <row r="168" spans="1:2" ht="15.75">
      <c r="A168" s="22"/>
      <c r="B168" s="23"/>
    </row>
    <row r="169" spans="1:2" ht="15.75">
      <c r="A169" s="22"/>
      <c r="B169" s="23"/>
    </row>
    <row r="170" spans="1:2" ht="15.75">
      <c r="A170" s="22"/>
      <c r="B170" s="23"/>
    </row>
    <row r="171" spans="1:2" ht="15.75">
      <c r="A171" s="22"/>
      <c r="B171" s="23"/>
    </row>
    <row r="172" spans="1:2" ht="15.75">
      <c r="A172" s="22"/>
      <c r="B172" s="23"/>
    </row>
    <row r="173" spans="1:2" ht="15.75">
      <c r="A173" s="22"/>
      <c r="B173" s="23"/>
    </row>
    <row r="174" ht="12.75">
      <c r="B174" s="24"/>
    </row>
    <row r="175" ht="12.75">
      <c r="B175" s="24"/>
    </row>
    <row r="176" ht="12.75">
      <c r="B176" s="24"/>
    </row>
  </sheetData>
  <sheetProtection/>
  <mergeCells count="12">
    <mergeCell ref="A10:C10"/>
    <mergeCell ref="A12:C12"/>
    <mergeCell ref="B1:C1"/>
    <mergeCell ref="B2:C2"/>
    <mergeCell ref="B3:C3"/>
    <mergeCell ref="B4:C4"/>
    <mergeCell ref="A13:C13"/>
    <mergeCell ref="A14:C14"/>
    <mergeCell ref="A6:C6"/>
    <mergeCell ref="A7:C7"/>
    <mergeCell ref="A8:C8"/>
    <mergeCell ref="A9:C9"/>
  </mergeCells>
  <printOptions horizontalCentered="1"/>
  <pageMargins left="0.984251968503937" right="0.5905511811023623" top="0.5905511811023623" bottom="0.5905511811023623" header="0" footer="0"/>
  <pageSetup fitToHeight="0" fitToWidth="1" horizontalDpi="600" verticalDpi="600" orientation="portrait" paperSize="9" scale="97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Client4</dc:creator>
  <cp:keywords/>
  <dc:description/>
  <cp:lastModifiedBy>Пользователь</cp:lastModifiedBy>
  <cp:lastPrinted>2021-02-25T12:51:34Z</cp:lastPrinted>
  <dcterms:created xsi:type="dcterms:W3CDTF">2005-01-13T07:59:58Z</dcterms:created>
  <dcterms:modified xsi:type="dcterms:W3CDTF">2021-03-01T07:06:54Z</dcterms:modified>
  <cp:category/>
  <cp:version/>
  <cp:contentType/>
  <cp:contentStatus/>
</cp:coreProperties>
</file>