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980" windowWidth="11685" windowHeight="6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'Лист1'!$A$1:$K$455</definedName>
  </definedNames>
  <calcPr fullCalcOnLoad="1"/>
</workbook>
</file>

<file path=xl/sharedStrings.xml><?xml version="1.0" encoding="utf-8"?>
<sst xmlns="http://schemas.openxmlformats.org/spreadsheetml/2006/main" count="1294" uniqueCount="531">
  <si>
    <t>наименование</t>
  </si>
  <si>
    <t>тыс.руб.</t>
  </si>
  <si>
    <t>№</t>
  </si>
  <si>
    <t>Ведом-ство</t>
  </si>
  <si>
    <t>Разд.</t>
  </si>
  <si>
    <t>Подраз-дел</t>
  </si>
  <si>
    <t>ОБЩЕГОСУДАРСТВЕННЫЕ ВОПРОСЫ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</si>
  <si>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</si>
  <si>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</si>
  <si>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</si>
  <si>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</si>
  <si>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</si>
  <si>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</si>
  <si>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</si>
  <si>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</si>
  <si>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</si>
  <si>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</si>
  <si>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</si>
  <si>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</si>
  <si>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</si>
  <si>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</si>
  <si>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</si>
  <si>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</si>
  <si>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</si>
  <si>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</si>
  <si>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</si>
  <si>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</si>
  <si>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</si>
  <si>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</si>
  <si>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</si>
  <si>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</si>
  <si>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</si>
  <si>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</si>
  <si>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</si>
  <si>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</si>
  <si>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</si>
  <si>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</si>
  <si>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</si>
  <si>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</si>
  <si>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</si>
  <si>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</si>
  <si>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</si>
  <si>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</si>
  <si>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</si>
  <si>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</si>
  <si>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</si>
  <si>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</si>
  <si>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</si>
  <si>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</si>
  <si>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</si>
  <si>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</si>
  <si>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</si>
  <si>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</si>
  <si>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</si>
  <si>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</si>
  <si>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</si>
  <si>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</si>
  <si>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</si>
  <si>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</si>
  <si>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</si>
  <si>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</si>
  <si>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</si>
  <si>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</si>
  <si>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</si>
  <si>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</si>
  <si>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</si>
  <si>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</si>
  <si>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</si>
  <si>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</si>
  <si>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</si>
  <si>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</si>
  <si>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</si>
  <si>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</si>
  <si>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</si>
  <si>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</si>
  <si>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</si>
  <si>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</si>
  <si>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</si>
  <si>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</si>
  <si>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</si>
  <si>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</si>
  <si>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</si>
  <si>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</si>
  <si>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</si>
  <si>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</si>
  <si>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</si>
  <si>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</si>
  <si>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</si>
  <si>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</si>
  <si>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</si>
  <si>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</si>
  <si>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</si>
  <si>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</si>
  <si>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</si>
  <si>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</si>
  <si>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</si>
  <si>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</si>
  <si>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</si>
  <si>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</si>
  <si>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</si>
  <si>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</si>
  <si>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</si>
  <si>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</si>
  <si>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</si>
  <si>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</si>
  <si>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</si>
  <si>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</si>
  <si>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</si>
  <si>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</si>
  <si>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</si>
  <si>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</si>
  <si>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</si>
  <si>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</si>
  <si>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</si>
  <si>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</si>
  <si>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</si>
  <si>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</si>
  <si>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</si>
  <si>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</si>
  <si>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</si>
  <si>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</si>
  <si>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</si>
  <si>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</si>
  <si>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</si>
  <si>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</si>
  <si>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</si>
  <si>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</si>
  <si>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</si>
  <si>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</si>
  <si>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</si>
  <si>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</si>
  <si>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</si>
  <si>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</si>
  <si>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</si>
  <si>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</si>
  <si>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</si>
  <si>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</si>
  <si>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</si>
  <si>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</si>
  <si>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</si>
  <si>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</si>
  <si>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</si>
  <si>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</si>
  <si>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</si>
  <si>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</si>
  <si>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</si>
  <si>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</si>
  <si>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</si>
  <si>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</si>
  <si>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</si>
  <si>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</si>
  <si>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</si>
  <si>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</si>
  <si>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</si>
  <si>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</si>
  <si>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</si>
  <si>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</si>
  <si>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</si>
  <si>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</si>
  <si>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</si>
  <si>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</si>
  <si>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</si>
  <si>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</si>
  <si>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</si>
  <si>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</si>
  <si>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</si>
  <si>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</si>
  <si>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</si>
  <si>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</si>
  <si>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</si>
  <si>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</si>
  <si>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</si>
  <si>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</si>
  <si>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</si>
  <si>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</si>
  <si>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</si>
  <si>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</si>
  <si>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</si>
  <si>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</si>
  <si>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</si>
  <si>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</si>
  <si>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</si>
  <si>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</si>
  <si>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</si>
  <si>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</si>
  <si>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</si>
  <si>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</si>
  <si>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</si>
  <si>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</si>
  <si>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</si>
  <si>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</si>
  <si>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</si>
  <si>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</si>
  <si>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</si>
  <si>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</si>
  <si>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</si>
  <si>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</si>
  <si>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</si>
  <si>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</si>
  <si>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</si>
  <si>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</si>
  <si>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</si>
  <si>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</si>
  <si>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</si>
  <si>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</si>
  <si>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</si>
  <si>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</si>
  <si>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</si>
  <si>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</si>
  <si>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</si>
  <si>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</si>
  <si>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</si>
  <si>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</si>
  <si>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</si>
  <si>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</si>
  <si>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</si>
  <si>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</si>
  <si>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</si>
  <si>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</si>
  <si>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</si>
  <si>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</si>
  <si>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</si>
  <si>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</si>
  <si>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</si>
  <si>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</si>
  <si>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</si>
  <si>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</si>
  <si>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</si>
  <si>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</si>
  <si>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</si>
  <si>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</si>
  <si>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</si>
  <si>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</si>
  <si>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</si>
  <si>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</si>
  <si>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</si>
  <si>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</si>
  <si>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</si>
  <si>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</si>
  <si>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</si>
  <si>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</si>
  <si>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</si>
  <si>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</si>
  <si>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</si>
  <si>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</si>
  <si>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</si>
  <si>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</si>
  <si>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</si>
  <si>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</si>
  <si>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</si>
  <si>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</si>
  <si>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</si>
  <si>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</si>
  <si>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</si>
  <si>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</si>
  <si>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</si>
  <si>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</si>
  <si>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</si>
  <si>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</si>
  <si>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</si>
  <si>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</si>
  <si>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</si>
  <si>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</si>
  <si>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</si>
  <si>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Ведомственная целевая программа «Сохранение и развитие государственных языков Республики Адыгея» в 2019-2021годы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</si>
  <si>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</si>
  <si>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</si>
  <si>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</si>
  <si>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</si>
  <si>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</si>
  <si>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</si>
  <si>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</si>
  <si>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</si>
  <si>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</si>
  <si>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</si>
  <si>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</si>
  <si>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</si>
  <si>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</si>
  <si>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</si>
  <si>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</si>
  <si>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</si>
  <si>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</si>
  <si>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</si>
  <si>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</si>
  <si>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</si>
  <si>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</si>
  <si>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</si>
  <si>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</si>
  <si>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</si>
  <si>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</si>
  <si>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</si>
  <si>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</si>
  <si>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</si>
  <si>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</si>
  <si>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</si>
  <si>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</si>
  <si>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</si>
  <si>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</si>
  <si>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</si>
  <si>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</si>
  <si>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</si>
  <si>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</si>
  <si>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</si>
  <si>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</si>
  <si>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</si>
  <si>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</si>
  <si>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</si>
  <si>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</si>
  <si>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</si>
  <si>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</si>
  <si>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</si>
  <si>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</si>
  <si>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</si>
  <si>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</si>
  <si>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</si>
  <si>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</si>
  <si>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</si>
  <si>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</si>
  <si>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</si>
  <si>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</si>
  <si>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</si>
  <si>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52200L5192</t>
  </si>
  <si>
    <t>Создание модельных муниципальных библиотек</t>
  </si>
  <si>
    <t>523А154540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</si>
  <si>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</si>
  <si>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</si>
  <si>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</si>
  <si>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</si>
  <si>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</si>
  <si>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</si>
  <si>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Приложение № 11 к решению</t>
  </si>
  <si>
    <t>5350060000</t>
  </si>
  <si>
    <t>Ведомственная  целевая программа «Мероприятия по профилактике терроризма и экстремизма, а также минимизации и (или) ликвидации послед ствий проявлений терроризма и экстремизма на территории муниципального образования «Красногвардейский район»  на 2020-2022годы»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</si>
  <si>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2020год"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</si>
  <si>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2020 год</t>
  </si>
  <si>
    <t>Ведомственная целевая программа «Противопо жарная безопасность образовательных учреждений МО «Красногвардейский район» на 2020год»</t>
  </si>
  <si>
    <t>Ведомственная целевая программа «Организация отдыха и оздоровления детей и подростков в 2020году»</t>
  </si>
  <si>
    <t>Ведомственная целевая программа «Противопожарная безопасность учреждений культуры Красногвардейского района на 2020год»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</si>
  <si>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</si>
  <si>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</si>
  <si>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</si>
  <si>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</si>
  <si>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</si>
  <si>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</si>
  <si>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</si>
  <si>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</si>
  <si>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</si>
  <si>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</si>
  <si>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</si>
  <si>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>Ведомственная целевая программа "О противодействии  коррупции в муниципальном образовании "Красногвардейский район" на 2019-2021гг"</t>
  </si>
  <si>
    <t xml:space="preserve"> Закупка товаров, работ, услуг в целях капитального ремонта государственного (муниципального) имущества</t>
  </si>
  <si>
    <t>Поддержка отрасли культуры (государственная поддержка лучших сельских учреждений культуры)</t>
  </si>
  <si>
    <t>5140080130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</si>
  <si>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</si>
  <si>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</si>
  <si>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</si>
  <si>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</si>
  <si>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</si>
  <si>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</si>
  <si>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</si>
  <si>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</si>
  <si>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</si>
  <si>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</si>
  <si>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</si>
  <si>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</si>
  <si>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</si>
  <si>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</si>
  <si>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</si>
  <si>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</si>
  <si>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</si>
  <si>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</si>
  <si>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</si>
  <si>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</si>
  <si>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</si>
  <si>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</si>
  <si>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</si>
  <si>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</si>
  <si>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</si>
  <si>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</si>
  <si>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</si>
  <si>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</si>
  <si>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</si>
  <si>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</si>
  <si>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</si>
  <si>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</si>
  <si>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</si>
  <si>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</si>
  <si>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</si>
  <si>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</si>
  <si>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</si>
  <si>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</si>
  <si>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</si>
  <si>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</si>
  <si>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</si>
  <si>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</si>
  <si>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</si>
  <si>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</si>
  <si>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</si>
  <si>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</si>
  <si>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</si>
  <si>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</si>
  <si>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</si>
  <si>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</si>
  <si>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</si>
  <si>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</si>
  <si>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</si>
  <si>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</si>
  <si>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</si>
  <si>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 xml:space="preserve"> Прочие работы, услуги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</si>
  <si>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</si>
  <si>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</si>
  <si>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</si>
  <si>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</si>
  <si>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</si>
  <si>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</si>
  <si>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</si>
  <si>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</si>
  <si>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</si>
  <si>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</si>
  <si>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</si>
  <si>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</si>
  <si>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</si>
  <si>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</si>
  <si>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</si>
  <si>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</si>
  <si>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</si>
  <si>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</si>
  <si>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</si>
  <si>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</si>
  <si>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</si>
  <si>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</si>
  <si>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</si>
  <si>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</si>
  <si>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</si>
  <si>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</si>
  <si>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</si>
  <si>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</si>
  <si>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</si>
  <si>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</si>
  <si>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</si>
  <si>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</si>
  <si>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</si>
  <si>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</si>
  <si>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</si>
  <si>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МП МО Красногвардейский район "Комплексное развитие территорий МО Красногвардейский район" - строительство объектов дошкольного образования</t>
  </si>
  <si>
    <t>56006L5760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</si>
  <si>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</si>
  <si>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</si>
  <si>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 ДЮСШ(модернизация объектов спортивной инфраструктуры)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</si>
  <si>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</si>
  <si>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</si>
  <si>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</si>
  <si>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на 2021 год</t>
  </si>
  <si>
    <t>Обеспечение деятельности учреждений (оказание услуг)  в сфере культуры (МКДЦ)-дома культуры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</si>
  <si>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</si>
  <si>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</si>
  <si>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</si>
  <si>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от 25.12.2020 г. № 163</t>
  </si>
  <si>
    <t>5150080500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</si>
  <si>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</si>
  <si>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52300L5195</t>
  </si>
  <si>
    <t xml:space="preserve"> Ведомственная целевая программа "Волонтеры культуры" в МО "Красногвардейском районе"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</si>
  <si>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</si>
  <si>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</si>
  <si>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</si>
  <si>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Ведомственная целевая программа "Поддержка, сохранение и развитие библиотек в муниципальном образовании "Красногвардейский район" на 2020 год"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</si>
  <si>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</si>
  <si>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</si>
  <si>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</si>
  <si>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</si>
  <si>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</si>
  <si>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</si>
  <si>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</si>
  <si>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</si>
  <si>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</si>
  <si>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 xml:space="preserve"> Уплата прочих налогов, сборов</t>
  </si>
  <si>
    <t>56000L3720</t>
  </si>
  <si>
    <t>Субсидии на софинансирование капитальных вложений в объекты государственной (муниципальной) собственности</t>
  </si>
  <si>
    <t>56002L5769</t>
  </si>
  <si>
    <t xml:space="preserve"> Комплексное развитие территории МО "Красногвардейский район"- реконструкция водопровода</t>
  </si>
  <si>
    <t>Бюджетные инвестиции в объекты капитального строительства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</si>
  <si>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</si>
  <si>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</si>
  <si>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</si>
  <si>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</si>
  <si>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</si>
  <si>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</si>
  <si>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</si>
  <si>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</si>
  <si>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</si>
  <si>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</si>
  <si>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 xml:space="preserve">  Комплексное развитие территории МО "Красногвардейский район" - строительство объектов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</si>
  <si>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</si>
  <si>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</si>
  <si>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</si>
  <si>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</si>
  <si>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</si>
  <si>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Муниципальная программа МО "Красногвардейский район""Развитие  образования" на 2018-2023 годы"</t>
  </si>
  <si>
    <t>Ведомственная целевая программа «Одаренные дети» на 2021-2023 годы</t>
  </si>
  <si>
    <t>Ведомственная целевая программа «Одаренные дети» на 2021 год</t>
  </si>
  <si>
    <t>Подпрограмма  "Установление и выплата пенсии  за выслугу лет в МО "Красногвардейский район на 2020-2022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</si>
  <si>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</si>
  <si>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</si>
  <si>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</si>
  <si>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</si>
  <si>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Подпрограмма "Реализация молодежной политики в муниципаль ном образовании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</si>
  <si>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</si>
  <si>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</si>
  <si>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</si>
  <si>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>Ведомственная целевая программа "Развитие субъектов малого, среднего и социального предпринимательства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</si>
  <si>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</si>
  <si>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</si>
  <si>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Ведомственная целевая программа "Комплексные меры противодействия незаконному потреблению и обороту наркотических средств» в муниципальном образовании "Красногвардейский район" на 2021-2023 годы</t>
  </si>
  <si>
    <t>Муниципальная программа МО "Красногвардейский район" "Развитие культуры"на 2018-2023 годы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</si>
  <si>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</si>
  <si>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</si>
  <si>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2020-2022 годы"</t>
  </si>
  <si>
    <t>Муниципальная программа МО "Красногвардейский район" "Социальная поддержка граждан  на 2020-2022 годы 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</si>
  <si>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</si>
  <si>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2020-2022 годы»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</si>
  <si>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2020-2022 годах»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</si>
  <si>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</si>
  <si>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Комплексное развитие территории МО "Красногвардейский район" ( за счет средств резервного фонда Правительства Российской Федерации - строительство детской площадки в с. Еленовское)</t>
  </si>
  <si>
    <t>56004L576F</t>
  </si>
  <si>
    <t>6100055490</t>
  </si>
  <si>
    <t>Иные дотации</t>
  </si>
  <si>
    <t>Поощрение муниципальной управленческой команды в 2021 году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</si>
  <si>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</si>
  <si>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</si>
  <si>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Приложение № 4 к решению</t>
  </si>
  <si>
    <t xml:space="preserve">от 24.09.2021 г. № 211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</si>
</sst>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" fontId="33" fillId="0" borderId="1">
      <alignment horizontal="center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174" fontId="8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top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174" fontId="7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74" fontId="0" fillId="0" borderId="0" xfId="0" applyNumberFormat="1" applyFont="1" applyFill="1" applyAlignment="1">
      <alignment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20" xfId="3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5;&#1088;&#1084;&#1086;&#1083;&#1072;&#1077;&#1074;&#1072;\&#1057;&#1045;&#1057;&#1057;&#1048;&#1071;%20&#1057;&#1053;&#1044;\2021\04.06.2021\&#1055;&#1088;&#1080;&#1083;%20&#8470;10%20%20&#1082;%20170%20&#1042;&#1057;&#105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9">
          <cell r="J119">
            <v>0</v>
          </cell>
        </row>
        <row r="120">
          <cell r="J120">
            <v>51.2</v>
          </cell>
        </row>
        <row r="121">
          <cell r="J121">
            <v>51.2</v>
          </cell>
        </row>
        <row r="122">
          <cell r="J122">
            <v>0</v>
          </cell>
        </row>
        <row r="123">
          <cell r="J123">
            <v>100</v>
          </cell>
        </row>
        <row r="124">
          <cell r="J124">
            <v>100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37583.16</v>
          </cell>
        </row>
        <row r="133">
          <cell r="J133">
            <v>37583.16</v>
          </cell>
        </row>
        <row r="134">
          <cell r="J134">
            <v>8844.07</v>
          </cell>
        </row>
        <row r="135">
          <cell r="J135">
            <v>8844.07</v>
          </cell>
        </row>
        <row r="136">
          <cell r="J136">
            <v>20</v>
          </cell>
        </row>
        <row r="137">
          <cell r="J137">
            <v>10</v>
          </cell>
        </row>
        <row r="138">
          <cell r="J138">
            <v>10</v>
          </cell>
        </row>
        <row r="139">
          <cell r="J139">
            <v>10</v>
          </cell>
        </row>
        <row r="140">
          <cell r="J140">
            <v>10</v>
          </cell>
        </row>
        <row r="141">
          <cell r="J141">
            <v>1505.1</v>
          </cell>
        </row>
        <row r="142">
          <cell r="J142">
            <v>1505.1</v>
          </cell>
        </row>
        <row r="143">
          <cell r="J143">
            <v>1505.1</v>
          </cell>
        </row>
        <row r="144">
          <cell r="J144">
            <v>550.1</v>
          </cell>
        </row>
        <row r="145">
          <cell r="J145">
            <v>955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1557.9</v>
          </cell>
        </row>
        <row r="149">
          <cell r="J149">
            <v>1557.9</v>
          </cell>
        </row>
        <row r="150">
          <cell r="J150">
            <v>1557.9</v>
          </cell>
        </row>
        <row r="151">
          <cell r="J151">
            <v>14</v>
          </cell>
        </row>
        <row r="152">
          <cell r="J152">
            <v>18.9</v>
          </cell>
        </row>
        <row r="153">
          <cell r="J153">
            <v>2</v>
          </cell>
        </row>
        <row r="154">
          <cell r="J154">
            <v>1170</v>
          </cell>
        </row>
        <row r="155">
          <cell r="J155">
            <v>353</v>
          </cell>
        </row>
        <row r="156">
          <cell r="J156">
            <v>4740.099999999999</v>
          </cell>
        </row>
        <row r="157">
          <cell r="J157">
            <v>4730.099999999999</v>
          </cell>
        </row>
        <row r="158">
          <cell r="J158">
            <v>4730.099999999999</v>
          </cell>
        </row>
        <row r="159">
          <cell r="J159">
            <v>1491.3</v>
          </cell>
        </row>
        <row r="160">
          <cell r="J160">
            <v>1428.3</v>
          </cell>
        </row>
        <row r="161">
          <cell r="J161">
            <v>62.2</v>
          </cell>
        </row>
        <row r="162">
          <cell r="J162">
            <v>0.8</v>
          </cell>
        </row>
        <row r="163">
          <cell r="J163">
            <v>3213.7999999999997</v>
          </cell>
        </row>
        <row r="164">
          <cell r="J164">
            <v>2661.1</v>
          </cell>
        </row>
        <row r="165">
          <cell r="J165">
            <v>550.5</v>
          </cell>
        </row>
        <row r="166">
          <cell r="J166">
            <v>2.2</v>
          </cell>
        </row>
        <row r="167">
          <cell r="J167">
            <v>25</v>
          </cell>
        </row>
        <row r="168">
          <cell r="J168">
            <v>25</v>
          </cell>
        </row>
        <row r="169">
          <cell r="J169">
            <v>10</v>
          </cell>
        </row>
        <row r="170">
          <cell r="J170">
            <v>10</v>
          </cell>
        </row>
        <row r="171">
          <cell r="J171">
            <v>200391.358</v>
          </cell>
        </row>
        <row r="172">
          <cell r="J172">
            <v>63015.113000000005</v>
          </cell>
        </row>
        <row r="173">
          <cell r="J173">
            <v>1515.1</v>
          </cell>
        </row>
        <row r="174">
          <cell r="J174">
            <v>1515.1</v>
          </cell>
        </row>
        <row r="175">
          <cell r="J175">
            <v>1515.1</v>
          </cell>
        </row>
        <row r="176">
          <cell r="J176">
            <v>1515.1</v>
          </cell>
        </row>
        <row r="177">
          <cell r="J177">
            <v>35721.280000000006</v>
          </cell>
        </row>
        <row r="178">
          <cell r="J178">
            <v>35721.280000000006</v>
          </cell>
        </row>
        <row r="179">
          <cell r="J179">
            <v>35721.280000000006</v>
          </cell>
        </row>
        <row r="180">
          <cell r="J180">
            <v>35721.280000000006</v>
          </cell>
        </row>
        <row r="181">
          <cell r="J181">
            <v>35721.280000000006</v>
          </cell>
        </row>
        <row r="182">
          <cell r="J182">
            <v>30709.5</v>
          </cell>
        </row>
        <row r="183">
          <cell r="J183">
            <v>4926.12</v>
          </cell>
        </row>
        <row r="184">
          <cell r="J184">
            <v>85.66</v>
          </cell>
        </row>
        <row r="185">
          <cell r="J185">
            <v>500</v>
          </cell>
        </row>
        <row r="186">
          <cell r="J186">
            <v>500</v>
          </cell>
        </row>
        <row r="187">
          <cell r="J187">
            <v>500</v>
          </cell>
        </row>
        <row r="188">
          <cell r="J188">
            <v>25278.733</v>
          </cell>
        </row>
        <row r="189">
          <cell r="J189">
            <v>50</v>
          </cell>
        </row>
        <row r="190">
          <cell r="J190">
            <v>50</v>
          </cell>
        </row>
        <row r="191">
          <cell r="J191">
            <v>33</v>
          </cell>
        </row>
        <row r="192">
          <cell r="J192">
            <v>33</v>
          </cell>
        </row>
        <row r="193">
          <cell r="J193">
            <v>32.5</v>
          </cell>
        </row>
        <row r="194">
          <cell r="J194">
            <v>32.5</v>
          </cell>
        </row>
        <row r="195">
          <cell r="J195">
            <v>0.5</v>
          </cell>
        </row>
        <row r="196">
          <cell r="J196">
            <v>0.5</v>
          </cell>
        </row>
        <row r="197">
          <cell r="J197">
            <v>120</v>
          </cell>
        </row>
        <row r="198">
          <cell r="J198">
            <v>20</v>
          </cell>
        </row>
        <row r="199">
          <cell r="J199">
            <v>20</v>
          </cell>
        </row>
        <row r="200">
          <cell r="J200">
            <v>20</v>
          </cell>
        </row>
        <row r="201">
          <cell r="J201">
            <v>20</v>
          </cell>
        </row>
        <row r="202">
          <cell r="J202">
            <v>20</v>
          </cell>
        </row>
        <row r="203">
          <cell r="J203">
            <v>20</v>
          </cell>
        </row>
        <row r="204">
          <cell r="J204">
            <v>20</v>
          </cell>
        </row>
        <row r="205">
          <cell r="J205">
            <v>20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20</v>
          </cell>
        </row>
        <row r="209">
          <cell r="J209">
            <v>20</v>
          </cell>
        </row>
        <row r="210">
          <cell r="J210">
            <v>20</v>
          </cell>
        </row>
        <row r="211">
          <cell r="J211">
            <v>20</v>
          </cell>
        </row>
        <row r="212">
          <cell r="J212">
            <v>25075.733</v>
          </cell>
        </row>
        <row r="213">
          <cell r="J213">
            <v>3477.1000000000004</v>
          </cell>
        </row>
        <row r="214">
          <cell r="J214">
            <v>231</v>
          </cell>
        </row>
        <row r="215">
          <cell r="J215">
            <v>231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2698.3</v>
          </cell>
        </row>
        <row r="223">
          <cell r="J223">
            <v>2694.8</v>
          </cell>
        </row>
        <row r="224">
          <cell r="J224">
            <v>3.5</v>
          </cell>
        </row>
        <row r="225">
          <cell r="J225">
            <v>50</v>
          </cell>
        </row>
        <row r="226">
          <cell r="J226">
            <v>50</v>
          </cell>
        </row>
        <row r="227">
          <cell r="J227">
            <v>497.8</v>
          </cell>
        </row>
        <row r="228">
          <cell r="J228">
            <v>497.8</v>
          </cell>
        </row>
        <row r="229">
          <cell r="J229">
            <v>21598.633</v>
          </cell>
        </row>
        <row r="230">
          <cell r="J230">
            <v>2453.733</v>
          </cell>
        </row>
        <row r="231">
          <cell r="J231">
            <v>2166.5</v>
          </cell>
        </row>
        <row r="232">
          <cell r="J232">
            <v>286.933</v>
          </cell>
        </row>
        <row r="233">
          <cell r="J233">
            <v>218.8</v>
          </cell>
        </row>
        <row r="234">
          <cell r="J234">
            <v>0.3</v>
          </cell>
        </row>
        <row r="235">
          <cell r="J235">
            <v>19144.9</v>
          </cell>
        </row>
        <row r="236">
          <cell r="J236">
            <v>3425.6</v>
          </cell>
        </row>
        <row r="237">
          <cell r="J237">
            <v>1147.8</v>
          </cell>
        </row>
        <row r="238">
          <cell r="J238">
            <v>14.8</v>
          </cell>
        </row>
        <row r="239">
          <cell r="J239">
            <v>14556.7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5"/>
  <sheetViews>
    <sheetView tabSelected="1" view="pageLayout" zoomScale="106" zoomScaleNormal="150" zoomScaleSheetLayoutView="130" zoomScalePageLayoutView="106" workbookViewId="0" topLeftCell="C9">
      <selection activeCell="A20" sqref="A20:K20"/>
    </sheetView>
  </sheetViews>
  <sheetFormatPr defaultColWidth="9.00390625" defaultRowHeight="12.75"/>
  <cols>
    <col min="1" max="1" width="4.625" style="94" hidden="1" customWidth="1"/>
    <col min="2" max="2" width="3.00390625" style="94" hidden="1" customWidth="1"/>
    <col min="3" max="4" width="9.125" style="96" customWidth="1"/>
    <col min="5" max="5" width="39.00390625" style="97" customWidth="1"/>
    <col min="6" max="6" width="0.12890625" style="94" hidden="1" customWidth="1"/>
    <col min="7" max="7" width="5.125" style="94" hidden="1" customWidth="1"/>
    <col min="8" max="8" width="6.875" style="94" hidden="1" customWidth="1"/>
    <col min="9" max="9" width="12.25390625" style="94" customWidth="1"/>
    <col min="10" max="10" width="6.625" style="94" customWidth="1"/>
    <col min="11" max="11" width="11.375" style="98" customWidth="1"/>
    <col min="12" max="12" width="9.125" style="94" hidden="1" customWidth="1"/>
    <col min="13" max="13" width="0.2421875" style="94" hidden="1" customWidth="1"/>
    <col min="14" max="14" width="9.125" style="94" customWidth="1"/>
    <col min="15" max="15" width="10.00390625" style="94" bestFit="1" customWidth="1"/>
    <col min="16" max="16384" width="9.125" style="94" customWidth="1"/>
  </cols>
  <sheetData>
    <row r="1" spans="1:12" ht="12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43"/>
    </row>
    <row r="2" spans="1:12" ht="12.75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43"/>
    </row>
    <row r="3" spans="1:12" ht="12.75" hidden="1">
      <c r="A3" s="44"/>
      <c r="B3" s="44"/>
      <c r="C3" s="75"/>
      <c r="D3" s="75"/>
      <c r="E3" s="75"/>
      <c r="F3" s="42"/>
      <c r="G3" s="42"/>
      <c r="H3" s="128"/>
      <c r="I3" s="128"/>
      <c r="J3" s="128"/>
      <c r="K3" s="128"/>
      <c r="L3" s="43"/>
    </row>
    <row r="4" spans="1:12" ht="11.25" customHeight="1" hidden="1">
      <c r="A4" s="7"/>
      <c r="B4" s="7"/>
      <c r="C4" s="76"/>
      <c r="D4" s="76"/>
      <c r="E4" s="77"/>
      <c r="F4" s="41"/>
      <c r="G4" s="45"/>
      <c r="H4" s="45"/>
      <c r="I4" s="129"/>
      <c r="J4" s="129"/>
      <c r="K4" s="129"/>
      <c r="L4" s="129"/>
    </row>
    <row r="5" spans="1:12" s="95" customFormat="1" ht="11.25" customHeight="1" hidden="1">
      <c r="A5" s="4"/>
      <c r="B5" s="4"/>
      <c r="C5" s="78"/>
      <c r="D5" s="78"/>
      <c r="E5" s="79"/>
      <c r="F5" s="3"/>
      <c r="G5" s="6"/>
      <c r="H5" s="6"/>
      <c r="I5" s="131"/>
      <c r="J5" s="131"/>
      <c r="K5" s="131"/>
      <c r="L5" s="131"/>
    </row>
    <row r="6" spans="1:12" ht="0.75" customHeight="1" hidden="1">
      <c r="A6" s="4"/>
      <c r="B6" s="4"/>
      <c r="C6" s="78"/>
      <c r="D6" s="78"/>
      <c r="E6" s="79"/>
      <c r="F6" s="5"/>
      <c r="G6" s="6"/>
      <c r="H6" s="6"/>
      <c r="I6" s="6"/>
      <c r="J6" s="131"/>
      <c r="K6" s="131"/>
      <c r="L6" s="131"/>
    </row>
    <row r="7" spans="1:12" ht="12.75" customHeight="1" hidden="1">
      <c r="A7" s="4"/>
      <c r="B7" s="4"/>
      <c r="C7" s="78"/>
      <c r="D7" s="78"/>
      <c r="E7" s="130"/>
      <c r="F7" s="130"/>
      <c r="G7" s="130"/>
      <c r="H7" s="130"/>
      <c r="I7" s="130"/>
      <c r="J7" s="130"/>
      <c r="K7" s="86"/>
      <c r="L7" s="4"/>
    </row>
    <row r="8" spans="1:12" ht="12.75" customHeight="1" hidden="1">
      <c r="A8" s="4"/>
      <c r="B8" s="4"/>
      <c r="C8" s="78"/>
      <c r="D8" s="78"/>
      <c r="E8" s="79"/>
      <c r="F8" s="5"/>
      <c r="G8" s="130"/>
      <c r="H8" s="130"/>
      <c r="I8" s="130"/>
      <c r="J8" s="130"/>
      <c r="K8" s="86"/>
      <c r="L8" s="4"/>
    </row>
    <row r="9" spans="1:12" ht="15.75">
      <c r="A9" s="72"/>
      <c r="B9" s="72"/>
      <c r="C9" s="80"/>
      <c r="D9" s="80"/>
      <c r="E9" s="107" t="s">
        <v>529</v>
      </c>
      <c r="F9" s="107"/>
      <c r="G9" s="107"/>
      <c r="H9" s="107"/>
      <c r="I9" s="107"/>
      <c r="J9" s="107"/>
      <c r="K9" s="107"/>
      <c r="L9" s="4"/>
    </row>
    <row r="10" spans="1:12" ht="15.75">
      <c r="A10" s="72"/>
      <c r="B10" s="72"/>
      <c r="C10" s="80"/>
      <c r="D10" s="80"/>
      <c r="E10" s="107" t="s">
        <v>206</v>
      </c>
      <c r="F10" s="107"/>
      <c r="G10" s="107"/>
      <c r="H10" s="107"/>
      <c r="I10" s="107"/>
      <c r="J10" s="107"/>
      <c r="K10" s="107"/>
      <c r="L10" s="4"/>
    </row>
    <row r="11" spans="1:12" ht="15.75">
      <c r="A11" s="72"/>
      <c r="B11" s="72"/>
      <c r="C11" s="80"/>
      <c r="D11" s="80"/>
      <c r="E11" s="107" t="s">
        <v>25</v>
      </c>
      <c r="F11" s="107"/>
      <c r="G11" s="107"/>
      <c r="H11" s="107"/>
      <c r="I11" s="107"/>
      <c r="J11" s="107"/>
      <c r="K11" s="107"/>
      <c r="L11" s="4"/>
    </row>
    <row r="12" spans="1:12" ht="15.75">
      <c r="A12" s="72"/>
      <c r="B12" s="72"/>
      <c r="C12" s="80"/>
      <c r="D12" s="80"/>
      <c r="E12" s="107" t="s">
        <v>530</v>
      </c>
      <c r="F12" s="107"/>
      <c r="G12" s="107"/>
      <c r="H12" s="107"/>
      <c r="I12" s="107"/>
      <c r="J12" s="107"/>
      <c r="K12" s="107"/>
      <c r="L12" s="4"/>
    </row>
    <row r="13" spans="1:12" ht="12.75" customHeight="1">
      <c r="A13" s="72"/>
      <c r="B13" s="72"/>
      <c r="C13" s="80"/>
      <c r="D13" s="80"/>
      <c r="E13" s="81"/>
      <c r="F13" s="74"/>
      <c r="G13" s="74"/>
      <c r="H13" s="74"/>
      <c r="I13" s="74"/>
      <c r="J13" s="74"/>
      <c r="K13" s="87"/>
      <c r="L13" s="4"/>
    </row>
    <row r="14" spans="1:12" ht="22.5" customHeight="1">
      <c r="A14" s="106" t="s">
        <v>330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2"/>
    </row>
    <row r="15" spans="1:12" ht="15.75">
      <c r="A15" s="106" t="s">
        <v>206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2"/>
    </row>
    <row r="16" spans="1:12" ht="15.75">
      <c r="A16" s="106" t="s">
        <v>25</v>
      </c>
      <c r="B16" s="106"/>
      <c r="C16" s="106"/>
      <c r="D16" s="106"/>
      <c r="E16" s="106"/>
      <c r="F16" s="106"/>
      <c r="G16" s="106"/>
      <c r="H16" s="106" t="s">
        <v>23</v>
      </c>
      <c r="I16" s="106"/>
      <c r="J16" s="106"/>
      <c r="K16" s="106"/>
      <c r="L16" s="2"/>
    </row>
    <row r="17" spans="1:12" s="95" customFormat="1" ht="15.75">
      <c r="A17" s="73"/>
      <c r="B17" s="73"/>
      <c r="C17" s="107" t="s">
        <v>457</v>
      </c>
      <c r="D17" s="107"/>
      <c r="E17" s="107"/>
      <c r="F17" s="107"/>
      <c r="G17" s="107"/>
      <c r="H17" s="107"/>
      <c r="I17" s="107"/>
      <c r="J17" s="107"/>
      <c r="K17" s="107"/>
      <c r="L17" s="4"/>
    </row>
    <row r="18" spans="1:12" ht="12.75" customHeight="1" hidden="1">
      <c r="A18" s="4"/>
      <c r="B18" s="4"/>
      <c r="C18" s="78"/>
      <c r="D18" s="78"/>
      <c r="E18" s="79"/>
      <c r="F18" s="3"/>
      <c r="G18" s="3"/>
      <c r="H18" s="130"/>
      <c r="I18" s="130"/>
      <c r="J18" s="130"/>
      <c r="K18" s="86"/>
      <c r="L18" s="4"/>
    </row>
    <row r="19" spans="1:12" ht="15">
      <c r="A19" s="4"/>
      <c r="B19" s="4"/>
      <c r="C19" s="78"/>
      <c r="D19" s="78"/>
      <c r="E19" s="130"/>
      <c r="F19" s="130"/>
      <c r="G19" s="130"/>
      <c r="H19" s="130"/>
      <c r="I19" s="130"/>
      <c r="J19" s="130"/>
      <c r="K19" s="86"/>
      <c r="L19" s="4"/>
    </row>
    <row r="20" spans="1:12" ht="63.75" customHeight="1">
      <c r="A20" s="132" t="s">
        <v>463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4"/>
    </row>
    <row r="21" spans="1:12" ht="15.75" hidden="1">
      <c r="A21" s="133" t="s">
        <v>26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4"/>
    </row>
    <row r="22" spans="1:12" ht="15.75">
      <c r="A22" s="133" t="s">
        <v>452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4"/>
    </row>
    <row r="23" spans="1:12" ht="12.75">
      <c r="A23" s="7"/>
      <c r="B23" s="7"/>
      <c r="C23" s="76"/>
      <c r="D23" s="76"/>
      <c r="E23" s="82"/>
      <c r="F23" s="8"/>
      <c r="G23" s="8"/>
      <c r="H23" s="8"/>
      <c r="I23" s="8"/>
      <c r="J23" s="7"/>
      <c r="K23" s="88"/>
      <c r="L23" s="7"/>
    </row>
    <row r="24" spans="1:12" ht="13.5" thickBot="1">
      <c r="A24" s="9"/>
      <c r="B24" s="9"/>
      <c r="C24" s="76"/>
      <c r="D24" s="76"/>
      <c r="E24" s="82"/>
      <c r="F24" s="7"/>
      <c r="G24" s="7"/>
      <c r="H24" s="7"/>
      <c r="I24" s="7"/>
      <c r="J24" s="134" t="s">
        <v>1</v>
      </c>
      <c r="K24" s="135"/>
      <c r="L24" s="9"/>
    </row>
    <row r="25" spans="1:12" s="48" customFormat="1" ht="42" customHeight="1">
      <c r="A25" s="10" t="s">
        <v>2</v>
      </c>
      <c r="B25" s="10"/>
      <c r="C25" s="136" t="s">
        <v>0</v>
      </c>
      <c r="D25" s="137"/>
      <c r="E25" s="138"/>
      <c r="F25" s="46" t="s">
        <v>3</v>
      </c>
      <c r="G25" s="20" t="s">
        <v>4</v>
      </c>
      <c r="H25" s="46" t="s">
        <v>5</v>
      </c>
      <c r="I25" s="46" t="s">
        <v>87</v>
      </c>
      <c r="J25" s="46" t="s">
        <v>88</v>
      </c>
      <c r="K25" s="89" t="s">
        <v>89</v>
      </c>
      <c r="L25" s="47"/>
    </row>
    <row r="26" spans="1:12" s="48" customFormat="1" ht="19.5" customHeight="1" hidden="1">
      <c r="A26" s="11"/>
      <c r="B26" s="12"/>
      <c r="C26" s="139" t="s">
        <v>6</v>
      </c>
      <c r="D26" s="140"/>
      <c r="E26" s="141"/>
      <c r="F26" s="49"/>
      <c r="G26" s="50" t="s">
        <v>8</v>
      </c>
      <c r="H26" s="50" t="s">
        <v>17</v>
      </c>
      <c r="I26" s="50"/>
      <c r="J26" s="50"/>
      <c r="K26" s="89" t="e">
        <f>K29+K84</f>
        <v>#REF!</v>
      </c>
      <c r="L26" s="47"/>
    </row>
    <row r="27" spans="1:11" s="26" customFormat="1" ht="11.25">
      <c r="A27" s="13"/>
      <c r="B27" s="1"/>
      <c r="C27" s="108" t="s">
        <v>105</v>
      </c>
      <c r="D27" s="109"/>
      <c r="E27" s="110"/>
      <c r="F27" s="27"/>
      <c r="G27" s="28"/>
      <c r="H27" s="28"/>
      <c r="I27" s="14" t="s">
        <v>113</v>
      </c>
      <c r="J27" s="14"/>
      <c r="K27" s="16">
        <f>K28+K86+K104+K163+K167+K176</f>
        <v>187425.6117</v>
      </c>
    </row>
    <row r="28" spans="1:11" s="26" customFormat="1" ht="11.25">
      <c r="A28" s="13"/>
      <c r="B28" s="1"/>
      <c r="C28" s="108" t="s">
        <v>106</v>
      </c>
      <c r="D28" s="109"/>
      <c r="E28" s="110"/>
      <c r="F28" s="27"/>
      <c r="G28" s="28"/>
      <c r="H28" s="28"/>
      <c r="I28" s="14" t="s">
        <v>114</v>
      </c>
      <c r="J28" s="14"/>
      <c r="K28" s="16">
        <f>K29+K35+K47+K59+K66+K30</f>
        <v>51347.76969999999</v>
      </c>
    </row>
    <row r="29" spans="1:11" s="26" customFormat="1" ht="11.25">
      <c r="A29" s="13"/>
      <c r="B29" s="1"/>
      <c r="C29" s="108" t="s">
        <v>107</v>
      </c>
      <c r="D29" s="109"/>
      <c r="E29" s="110"/>
      <c r="F29" s="29"/>
      <c r="G29" s="14" t="s">
        <v>8</v>
      </c>
      <c r="H29" s="14" t="s">
        <v>11</v>
      </c>
      <c r="I29" s="14" t="s">
        <v>115</v>
      </c>
      <c r="J29" s="14"/>
      <c r="K29" s="16">
        <f>K33</f>
        <v>1515.1</v>
      </c>
    </row>
    <row r="30" spans="1:11" s="26" customFormat="1" ht="11.25">
      <c r="A30" s="13"/>
      <c r="B30" s="1"/>
      <c r="C30" s="108" t="s">
        <v>526</v>
      </c>
      <c r="D30" s="109"/>
      <c r="E30" s="110"/>
      <c r="F30" s="29"/>
      <c r="G30" s="14"/>
      <c r="H30" s="14"/>
      <c r="I30" s="14" t="s">
        <v>524</v>
      </c>
      <c r="J30" s="14"/>
      <c r="K30" s="16">
        <f>K31+K32</f>
        <v>2405.95</v>
      </c>
    </row>
    <row r="31" spans="1:11" s="26" customFormat="1" ht="38.25" customHeight="1">
      <c r="A31" s="13"/>
      <c r="B31" s="1"/>
      <c r="C31" s="100" t="s">
        <v>71</v>
      </c>
      <c r="D31" s="101"/>
      <c r="E31" s="102"/>
      <c r="F31" s="29"/>
      <c r="G31" s="14"/>
      <c r="H31" s="14"/>
      <c r="I31" s="14" t="s">
        <v>524</v>
      </c>
      <c r="J31" s="14" t="s">
        <v>72</v>
      </c>
      <c r="K31" s="16">
        <f>980+295.95</f>
        <v>1275.95</v>
      </c>
    </row>
    <row r="32" spans="1:11" s="26" customFormat="1" ht="19.5" customHeight="1">
      <c r="A32" s="13"/>
      <c r="B32" s="1"/>
      <c r="C32" s="103" t="s">
        <v>525</v>
      </c>
      <c r="D32" s="104"/>
      <c r="E32" s="105"/>
      <c r="F32" s="29"/>
      <c r="G32" s="14"/>
      <c r="H32" s="14"/>
      <c r="I32" s="14" t="s">
        <v>524</v>
      </c>
      <c r="J32" s="14" t="s">
        <v>20</v>
      </c>
      <c r="K32" s="16">
        <v>1130</v>
      </c>
    </row>
    <row r="33" spans="1:11" s="26" customFormat="1" ht="11.25">
      <c r="A33" s="13"/>
      <c r="B33" s="1"/>
      <c r="C33" s="103" t="s">
        <v>54</v>
      </c>
      <c r="D33" s="104"/>
      <c r="E33" s="105"/>
      <c r="F33" s="30"/>
      <c r="G33" s="15"/>
      <c r="H33" s="15"/>
      <c r="I33" s="52" t="s">
        <v>116</v>
      </c>
      <c r="J33" s="52"/>
      <c r="K33" s="90">
        <f>K34</f>
        <v>1515.1</v>
      </c>
    </row>
    <row r="34" spans="1:11" s="26" customFormat="1" ht="33.75" customHeight="1">
      <c r="A34" s="13"/>
      <c r="B34" s="1"/>
      <c r="C34" s="103" t="s">
        <v>71</v>
      </c>
      <c r="D34" s="104"/>
      <c r="E34" s="105"/>
      <c r="F34" s="30"/>
      <c r="G34" s="15"/>
      <c r="H34" s="15"/>
      <c r="I34" s="15" t="s">
        <v>116</v>
      </c>
      <c r="J34" s="15" t="s">
        <v>72</v>
      </c>
      <c r="K34" s="18">
        <v>1515.1</v>
      </c>
    </row>
    <row r="35" spans="1:11" s="26" customFormat="1" ht="11.25">
      <c r="A35" s="13"/>
      <c r="B35" s="1"/>
      <c r="C35" s="108" t="s">
        <v>94</v>
      </c>
      <c r="D35" s="109"/>
      <c r="E35" s="110"/>
      <c r="F35" s="29"/>
      <c r="G35" s="14"/>
      <c r="H35" s="14"/>
      <c r="I35" s="17" t="s">
        <v>117</v>
      </c>
      <c r="J35" s="17"/>
      <c r="K35" s="93">
        <f>K36+K40</f>
        <v>36317.2</v>
      </c>
    </row>
    <row r="36" spans="1:11" s="26" customFormat="1" ht="11.25">
      <c r="A36" s="13"/>
      <c r="B36" s="1"/>
      <c r="C36" s="103" t="s">
        <v>47</v>
      </c>
      <c r="D36" s="104"/>
      <c r="E36" s="105"/>
      <c r="F36" s="30"/>
      <c r="G36" s="15" t="s">
        <v>8</v>
      </c>
      <c r="H36" s="15" t="s">
        <v>9</v>
      </c>
      <c r="I36" s="15" t="s">
        <v>118</v>
      </c>
      <c r="J36" s="15"/>
      <c r="K36" s="18">
        <f>K37+K38+K39</f>
        <v>35736.5</v>
      </c>
    </row>
    <row r="37" spans="1:11" s="26" customFormat="1" ht="36" customHeight="1">
      <c r="A37" s="13"/>
      <c r="B37" s="1"/>
      <c r="C37" s="103" t="s">
        <v>71</v>
      </c>
      <c r="D37" s="104"/>
      <c r="E37" s="105"/>
      <c r="F37" s="30"/>
      <c r="G37" s="15"/>
      <c r="H37" s="15"/>
      <c r="I37" s="15" t="s">
        <v>118</v>
      </c>
      <c r="J37" s="15" t="s">
        <v>72</v>
      </c>
      <c r="K37" s="18">
        <v>30709.5</v>
      </c>
    </row>
    <row r="38" spans="1:11" s="26" customFormat="1" ht="11.25">
      <c r="A38" s="13"/>
      <c r="B38" s="1"/>
      <c r="C38" s="103" t="s">
        <v>74</v>
      </c>
      <c r="D38" s="104"/>
      <c r="E38" s="105"/>
      <c r="F38" s="30"/>
      <c r="G38" s="15"/>
      <c r="H38" s="15"/>
      <c r="I38" s="15" t="s">
        <v>118</v>
      </c>
      <c r="J38" s="15" t="s">
        <v>77</v>
      </c>
      <c r="K38" s="18">
        <v>4922.7</v>
      </c>
    </row>
    <row r="39" spans="1:11" s="26" customFormat="1" ht="11.25">
      <c r="A39" s="13"/>
      <c r="B39" s="1"/>
      <c r="C39" s="103" t="s">
        <v>76</v>
      </c>
      <c r="D39" s="104"/>
      <c r="E39" s="105"/>
      <c r="F39" s="30"/>
      <c r="G39" s="15"/>
      <c r="H39" s="15"/>
      <c r="I39" s="15" t="s">
        <v>118</v>
      </c>
      <c r="J39" s="15" t="s">
        <v>75</v>
      </c>
      <c r="K39" s="18">
        <v>104.3</v>
      </c>
    </row>
    <row r="40" spans="1:11" s="26" customFormat="1" ht="24.75" customHeight="1">
      <c r="A40" s="13"/>
      <c r="B40" s="1"/>
      <c r="C40" s="108" t="s">
        <v>41</v>
      </c>
      <c r="D40" s="109"/>
      <c r="E40" s="110"/>
      <c r="F40" s="29"/>
      <c r="G40" s="14">
        <v>10</v>
      </c>
      <c r="H40" s="14" t="s">
        <v>13</v>
      </c>
      <c r="I40" s="14" t="s">
        <v>273</v>
      </c>
      <c r="J40" s="14"/>
      <c r="K40" s="16">
        <f>K41+K43+K45</f>
        <v>580.7</v>
      </c>
    </row>
    <row r="41" spans="1:11" s="26" customFormat="1" ht="24" customHeight="1">
      <c r="A41" s="13"/>
      <c r="B41" s="1"/>
      <c r="C41" s="103" t="s">
        <v>31</v>
      </c>
      <c r="D41" s="104"/>
      <c r="E41" s="105"/>
      <c r="F41" s="30"/>
      <c r="G41" s="15" t="s">
        <v>8</v>
      </c>
      <c r="H41" s="15" t="s">
        <v>22</v>
      </c>
      <c r="I41" s="15" t="s">
        <v>119</v>
      </c>
      <c r="J41" s="15"/>
      <c r="K41" s="18">
        <f>K42</f>
        <v>32.5</v>
      </c>
    </row>
    <row r="42" spans="1:11" s="26" customFormat="1" ht="11.25">
      <c r="A42" s="13"/>
      <c r="B42" s="1"/>
      <c r="C42" s="103" t="s">
        <v>74</v>
      </c>
      <c r="D42" s="104"/>
      <c r="E42" s="105"/>
      <c r="F42" s="30"/>
      <c r="G42" s="15"/>
      <c r="H42" s="15"/>
      <c r="I42" s="15" t="s">
        <v>119</v>
      </c>
      <c r="J42" s="15" t="s">
        <v>77</v>
      </c>
      <c r="K42" s="18">
        <v>32.5</v>
      </c>
    </row>
    <row r="43" spans="1:11" s="26" customFormat="1" ht="26.25" customHeight="1">
      <c r="A43" s="13"/>
      <c r="B43" s="1"/>
      <c r="C43" s="103" t="s">
        <v>58</v>
      </c>
      <c r="D43" s="104"/>
      <c r="E43" s="105"/>
      <c r="F43" s="29"/>
      <c r="G43" s="15">
        <v>10</v>
      </c>
      <c r="H43" s="15" t="s">
        <v>13</v>
      </c>
      <c r="I43" s="15" t="s">
        <v>120</v>
      </c>
      <c r="J43" s="15"/>
      <c r="K43" s="18">
        <f>K44</f>
        <v>547.7</v>
      </c>
    </row>
    <row r="44" spans="1:11" s="26" customFormat="1" ht="36.75" customHeight="1">
      <c r="A44" s="13"/>
      <c r="B44" s="1"/>
      <c r="C44" s="103" t="s">
        <v>71</v>
      </c>
      <c r="D44" s="104"/>
      <c r="E44" s="105"/>
      <c r="F44" s="29"/>
      <c r="G44" s="15"/>
      <c r="H44" s="15"/>
      <c r="I44" s="15" t="s">
        <v>120</v>
      </c>
      <c r="J44" s="15" t="s">
        <v>72</v>
      </c>
      <c r="K44" s="18">
        <v>547.7</v>
      </c>
    </row>
    <row r="45" spans="1:11" s="26" customFormat="1" ht="45.75" customHeight="1">
      <c r="A45" s="13"/>
      <c r="B45" s="1"/>
      <c r="C45" s="103" t="s">
        <v>271</v>
      </c>
      <c r="D45" s="104"/>
      <c r="E45" s="105"/>
      <c r="F45" s="29"/>
      <c r="G45" s="15"/>
      <c r="H45" s="15"/>
      <c r="I45" s="15" t="s">
        <v>272</v>
      </c>
      <c r="J45" s="15"/>
      <c r="K45" s="18">
        <f>K46</f>
        <v>0.5</v>
      </c>
    </row>
    <row r="46" spans="1:11" s="26" customFormat="1" ht="11.25">
      <c r="A46" s="13"/>
      <c r="B46" s="1"/>
      <c r="C46" s="103" t="s">
        <v>74</v>
      </c>
      <c r="D46" s="104"/>
      <c r="E46" s="105"/>
      <c r="F46" s="29"/>
      <c r="G46" s="15"/>
      <c r="H46" s="15"/>
      <c r="I46" s="15" t="s">
        <v>272</v>
      </c>
      <c r="J46" s="15" t="s">
        <v>77</v>
      </c>
      <c r="K46" s="18">
        <v>0.5</v>
      </c>
    </row>
    <row r="47" spans="1:11" s="26" customFormat="1" ht="23.25" customHeight="1">
      <c r="A47" s="13"/>
      <c r="B47" s="1"/>
      <c r="C47" s="108" t="s">
        <v>27</v>
      </c>
      <c r="D47" s="109"/>
      <c r="E47" s="110"/>
      <c r="F47" s="29"/>
      <c r="G47" s="14" t="s">
        <v>8</v>
      </c>
      <c r="H47" s="14" t="s">
        <v>22</v>
      </c>
      <c r="I47" s="14" t="s">
        <v>121</v>
      </c>
      <c r="J47" s="14"/>
      <c r="K47" s="16">
        <f>K48+K52+K54+K56</f>
        <v>5200.5</v>
      </c>
    </row>
    <row r="48" spans="1:11" s="26" customFormat="1" ht="11.25">
      <c r="A48" s="13"/>
      <c r="B48" s="1"/>
      <c r="C48" s="103" t="s">
        <v>47</v>
      </c>
      <c r="D48" s="104"/>
      <c r="E48" s="105"/>
      <c r="F48" s="30"/>
      <c r="G48" s="15" t="s">
        <v>8</v>
      </c>
      <c r="H48" s="15" t="s">
        <v>22</v>
      </c>
      <c r="I48" s="15" t="s">
        <v>122</v>
      </c>
      <c r="J48" s="15"/>
      <c r="K48" s="18">
        <f>K49+K50+K51</f>
        <v>3897.6000000000004</v>
      </c>
    </row>
    <row r="49" spans="1:11" s="26" customFormat="1" ht="36.75" customHeight="1">
      <c r="A49" s="13"/>
      <c r="B49" s="1"/>
      <c r="C49" s="103" t="s">
        <v>71</v>
      </c>
      <c r="D49" s="104"/>
      <c r="E49" s="105"/>
      <c r="F49" s="30"/>
      <c r="G49" s="15"/>
      <c r="H49" s="15"/>
      <c r="I49" s="15" t="s">
        <v>122</v>
      </c>
      <c r="J49" s="15" t="s">
        <v>72</v>
      </c>
      <c r="K49" s="18">
        <v>3382.3</v>
      </c>
    </row>
    <row r="50" spans="1:11" s="26" customFormat="1" ht="11.25">
      <c r="A50" s="13"/>
      <c r="B50" s="1"/>
      <c r="C50" s="103" t="s">
        <v>74</v>
      </c>
      <c r="D50" s="104"/>
      <c r="E50" s="105"/>
      <c r="F50" s="30"/>
      <c r="G50" s="15"/>
      <c r="H50" s="15"/>
      <c r="I50" s="15" t="s">
        <v>122</v>
      </c>
      <c r="J50" s="15" t="s">
        <v>77</v>
      </c>
      <c r="K50" s="18">
        <v>509.9</v>
      </c>
    </row>
    <row r="51" spans="1:11" s="26" customFormat="1" ht="11.25">
      <c r="A51" s="13"/>
      <c r="B51" s="1"/>
      <c r="C51" s="103" t="s">
        <v>76</v>
      </c>
      <c r="D51" s="104"/>
      <c r="E51" s="105"/>
      <c r="F51" s="30"/>
      <c r="G51" s="15"/>
      <c r="H51" s="15"/>
      <c r="I51" s="15" t="s">
        <v>122</v>
      </c>
      <c r="J51" s="15" t="s">
        <v>75</v>
      </c>
      <c r="K51" s="18">
        <v>5.4</v>
      </c>
    </row>
    <row r="52" spans="1:11" s="26" customFormat="1" ht="24" customHeight="1">
      <c r="A52" s="13"/>
      <c r="B52" s="1"/>
      <c r="C52" s="103" t="s">
        <v>52</v>
      </c>
      <c r="D52" s="104"/>
      <c r="E52" s="105"/>
      <c r="F52" s="30"/>
      <c r="G52" s="15" t="s">
        <v>8</v>
      </c>
      <c r="H52" s="15" t="s">
        <v>22</v>
      </c>
      <c r="I52" s="15" t="s">
        <v>123</v>
      </c>
      <c r="J52" s="15"/>
      <c r="K52" s="18">
        <f>K53</f>
        <v>10</v>
      </c>
    </row>
    <row r="53" spans="1:11" s="26" customFormat="1" ht="11.25">
      <c r="A53" s="13"/>
      <c r="B53" s="1"/>
      <c r="C53" s="103" t="s">
        <v>74</v>
      </c>
      <c r="D53" s="104"/>
      <c r="E53" s="105"/>
      <c r="F53" s="30"/>
      <c r="G53" s="15"/>
      <c r="H53" s="15"/>
      <c r="I53" s="15" t="s">
        <v>123</v>
      </c>
      <c r="J53" s="15" t="s">
        <v>77</v>
      </c>
      <c r="K53" s="18">
        <v>10</v>
      </c>
    </row>
    <row r="54" spans="1:11" s="26" customFormat="1" ht="23.25" customHeight="1">
      <c r="A54" s="13"/>
      <c r="B54" s="1"/>
      <c r="C54" s="103" t="s">
        <v>53</v>
      </c>
      <c r="D54" s="104"/>
      <c r="E54" s="105"/>
      <c r="F54" s="30"/>
      <c r="G54" s="15" t="s">
        <v>9</v>
      </c>
      <c r="H54" s="15" t="s">
        <v>18</v>
      </c>
      <c r="I54" s="15" t="s">
        <v>124</v>
      </c>
      <c r="J54" s="15"/>
      <c r="K54" s="18">
        <v>112.9</v>
      </c>
    </row>
    <row r="55" spans="1:11" s="26" customFormat="1" ht="11.25">
      <c r="A55" s="13"/>
      <c r="B55" s="1"/>
      <c r="C55" s="103" t="s">
        <v>74</v>
      </c>
      <c r="D55" s="104"/>
      <c r="E55" s="105"/>
      <c r="F55" s="30"/>
      <c r="G55" s="15"/>
      <c r="H55" s="15"/>
      <c r="I55" s="15" t="s">
        <v>124</v>
      </c>
      <c r="J55" s="15" t="s">
        <v>77</v>
      </c>
      <c r="K55" s="18">
        <v>72</v>
      </c>
    </row>
    <row r="56" spans="1:11" s="26" customFormat="1" ht="23.25" customHeight="1">
      <c r="A56" s="13"/>
      <c r="B56" s="1"/>
      <c r="C56" s="103" t="s">
        <v>111</v>
      </c>
      <c r="D56" s="104"/>
      <c r="E56" s="105"/>
      <c r="F56" s="30"/>
      <c r="G56" s="15"/>
      <c r="H56" s="15"/>
      <c r="I56" s="15" t="s">
        <v>205</v>
      </c>
      <c r="J56" s="15"/>
      <c r="K56" s="18">
        <f>K57+K58</f>
        <v>1180</v>
      </c>
    </row>
    <row r="57" spans="1:11" s="26" customFormat="1" ht="11.25">
      <c r="A57" s="13"/>
      <c r="B57" s="1"/>
      <c r="C57" s="103" t="s">
        <v>74</v>
      </c>
      <c r="D57" s="104"/>
      <c r="E57" s="105"/>
      <c r="F57" s="30"/>
      <c r="G57" s="15"/>
      <c r="H57" s="15"/>
      <c r="I57" s="15" t="s">
        <v>205</v>
      </c>
      <c r="J57" s="15" t="s">
        <v>77</v>
      </c>
      <c r="K57" s="18">
        <v>180</v>
      </c>
    </row>
    <row r="58" spans="1:11" s="26" customFormat="1" ht="25.5" customHeight="1">
      <c r="A58" s="13"/>
      <c r="B58" s="1"/>
      <c r="C58" s="103" t="s">
        <v>528</v>
      </c>
      <c r="D58" s="104"/>
      <c r="E58" s="105"/>
      <c r="F58" s="30"/>
      <c r="G58" s="15"/>
      <c r="H58" s="15"/>
      <c r="I58" s="15" t="s">
        <v>205</v>
      </c>
      <c r="J58" s="15" t="s">
        <v>100</v>
      </c>
      <c r="K58" s="18">
        <v>1000</v>
      </c>
    </row>
    <row r="59" spans="1:11" s="26" customFormat="1" ht="22.5" customHeight="1">
      <c r="A59" s="13"/>
      <c r="B59" s="1"/>
      <c r="C59" s="108" t="s">
        <v>39</v>
      </c>
      <c r="D59" s="109"/>
      <c r="E59" s="110"/>
      <c r="F59" s="29"/>
      <c r="G59" s="14" t="s">
        <v>8</v>
      </c>
      <c r="H59" s="14" t="s">
        <v>14</v>
      </c>
      <c r="I59" s="14" t="s">
        <v>125</v>
      </c>
      <c r="J59" s="14"/>
      <c r="K59" s="16">
        <f>K60+K62</f>
        <v>3726.5</v>
      </c>
    </row>
    <row r="60" spans="1:11" s="26" customFormat="1" ht="11.25">
      <c r="A60" s="13"/>
      <c r="B60" s="1"/>
      <c r="C60" s="103" t="s">
        <v>347</v>
      </c>
      <c r="D60" s="104"/>
      <c r="E60" s="105"/>
      <c r="F60" s="30"/>
      <c r="G60" s="15" t="s">
        <v>8</v>
      </c>
      <c r="H60" s="15" t="s">
        <v>14</v>
      </c>
      <c r="I60" s="15" t="s">
        <v>126</v>
      </c>
      <c r="J60" s="15"/>
      <c r="K60" s="18">
        <f>K61</f>
        <v>1429.9</v>
      </c>
    </row>
    <row r="61" spans="1:11" s="26" customFormat="1" ht="34.5" customHeight="1">
      <c r="A61" s="13"/>
      <c r="B61" s="1"/>
      <c r="C61" s="103" t="s">
        <v>71</v>
      </c>
      <c r="D61" s="104"/>
      <c r="E61" s="105"/>
      <c r="F61" s="30"/>
      <c r="G61" s="15"/>
      <c r="H61" s="15"/>
      <c r="I61" s="15" t="s">
        <v>126</v>
      </c>
      <c r="J61" s="15" t="s">
        <v>72</v>
      </c>
      <c r="K61" s="18">
        <v>1429.9</v>
      </c>
    </row>
    <row r="62" spans="1:11" s="26" customFormat="1" ht="11.25">
      <c r="A62" s="13"/>
      <c r="B62" s="1"/>
      <c r="C62" s="103" t="s">
        <v>47</v>
      </c>
      <c r="D62" s="104"/>
      <c r="E62" s="105"/>
      <c r="F62" s="30"/>
      <c r="G62" s="15" t="s">
        <v>8</v>
      </c>
      <c r="H62" s="15" t="s">
        <v>14</v>
      </c>
      <c r="I62" s="15" t="s">
        <v>127</v>
      </c>
      <c r="J62" s="15"/>
      <c r="K62" s="18">
        <f>K63+K64+K65</f>
        <v>2296.6</v>
      </c>
    </row>
    <row r="63" spans="1:11" s="26" customFormat="1" ht="34.5" customHeight="1">
      <c r="A63" s="13"/>
      <c r="B63" s="1"/>
      <c r="C63" s="103" t="s">
        <v>71</v>
      </c>
      <c r="D63" s="104"/>
      <c r="E63" s="105"/>
      <c r="F63" s="30"/>
      <c r="G63" s="15"/>
      <c r="H63" s="15"/>
      <c r="I63" s="15" t="s">
        <v>127</v>
      </c>
      <c r="J63" s="15" t="s">
        <v>72</v>
      </c>
      <c r="K63" s="99">
        <v>1830.2</v>
      </c>
    </row>
    <row r="64" spans="1:11" s="26" customFormat="1" ht="11.25">
      <c r="A64" s="13"/>
      <c r="B64" s="1"/>
      <c r="C64" s="103" t="s">
        <v>74</v>
      </c>
      <c r="D64" s="104"/>
      <c r="E64" s="105"/>
      <c r="F64" s="30"/>
      <c r="G64" s="15"/>
      <c r="H64" s="15"/>
      <c r="I64" s="15" t="s">
        <v>127</v>
      </c>
      <c r="J64" s="15" t="s">
        <v>77</v>
      </c>
      <c r="K64" s="18">
        <v>461.8</v>
      </c>
    </row>
    <row r="65" spans="1:11" s="26" customFormat="1" ht="13.5" customHeight="1">
      <c r="A65" s="13"/>
      <c r="B65" s="1"/>
      <c r="C65" s="103" t="s">
        <v>76</v>
      </c>
      <c r="D65" s="104"/>
      <c r="E65" s="105"/>
      <c r="F65" s="30"/>
      <c r="G65" s="15" t="s">
        <v>8</v>
      </c>
      <c r="H65" s="15" t="s">
        <v>14</v>
      </c>
      <c r="I65" s="15" t="s">
        <v>127</v>
      </c>
      <c r="J65" s="15" t="s">
        <v>75</v>
      </c>
      <c r="K65" s="18">
        <v>4.6</v>
      </c>
    </row>
    <row r="66" spans="1:11" s="26" customFormat="1" ht="24.75" customHeight="1">
      <c r="A66" s="13"/>
      <c r="B66" s="1"/>
      <c r="C66" s="108" t="s">
        <v>345</v>
      </c>
      <c r="D66" s="109"/>
      <c r="E66" s="110"/>
      <c r="F66" s="29"/>
      <c r="G66" s="14" t="s">
        <v>8</v>
      </c>
      <c r="H66" s="14" t="s">
        <v>13</v>
      </c>
      <c r="I66" s="14" t="s">
        <v>128</v>
      </c>
      <c r="J66" s="14"/>
      <c r="K66" s="16">
        <f>K67+K69+K85</f>
        <v>2182.5197000000003</v>
      </c>
    </row>
    <row r="67" spans="1:11" s="26" customFormat="1" ht="11.25">
      <c r="A67" s="13"/>
      <c r="B67" s="1"/>
      <c r="C67" s="103" t="s">
        <v>348</v>
      </c>
      <c r="D67" s="104"/>
      <c r="E67" s="105"/>
      <c r="F67" s="29"/>
      <c r="G67" s="15" t="s">
        <v>8</v>
      </c>
      <c r="H67" s="15" t="s">
        <v>13</v>
      </c>
      <c r="I67" s="15" t="s">
        <v>129</v>
      </c>
      <c r="J67" s="14"/>
      <c r="K67" s="18">
        <f>K68</f>
        <v>952.1</v>
      </c>
    </row>
    <row r="68" spans="1:11" s="26" customFormat="1" ht="36" customHeight="1">
      <c r="A68" s="13"/>
      <c r="B68" s="1"/>
      <c r="C68" s="103" t="s">
        <v>71</v>
      </c>
      <c r="D68" s="104"/>
      <c r="E68" s="105"/>
      <c r="F68" s="29"/>
      <c r="G68" s="15"/>
      <c r="H68" s="15"/>
      <c r="I68" s="15" t="s">
        <v>129</v>
      </c>
      <c r="J68" s="15" t="s">
        <v>72</v>
      </c>
      <c r="K68" s="18">
        <v>952.1</v>
      </c>
    </row>
    <row r="69" spans="1:11" s="26" customFormat="1" ht="11.25">
      <c r="A69" s="13"/>
      <c r="B69" s="1"/>
      <c r="C69" s="103" t="s">
        <v>47</v>
      </c>
      <c r="D69" s="104"/>
      <c r="E69" s="105"/>
      <c r="F69" s="30"/>
      <c r="G69" s="15" t="s">
        <v>8</v>
      </c>
      <c r="H69" s="15" t="s">
        <v>13</v>
      </c>
      <c r="I69" s="15" t="s">
        <v>130</v>
      </c>
      <c r="J69" s="15"/>
      <c r="K69" s="18">
        <f>K70+K71+K72</f>
        <v>743.2</v>
      </c>
    </row>
    <row r="70" spans="1:11" s="26" customFormat="1" ht="34.5" customHeight="1">
      <c r="A70" s="13"/>
      <c r="B70" s="1"/>
      <c r="C70" s="103" t="s">
        <v>71</v>
      </c>
      <c r="D70" s="104"/>
      <c r="E70" s="105"/>
      <c r="F70" s="30"/>
      <c r="G70" s="15"/>
      <c r="H70" s="15"/>
      <c r="I70" s="15" t="s">
        <v>130</v>
      </c>
      <c r="J70" s="15" t="s">
        <v>72</v>
      </c>
      <c r="K70" s="18">
        <v>576</v>
      </c>
    </row>
    <row r="71" spans="1:11" s="26" customFormat="1" ht="11.25">
      <c r="A71" s="13"/>
      <c r="B71" s="1"/>
      <c r="C71" s="103" t="s">
        <v>74</v>
      </c>
      <c r="D71" s="104"/>
      <c r="E71" s="105"/>
      <c r="F71" s="30"/>
      <c r="G71" s="15"/>
      <c r="H71" s="15"/>
      <c r="I71" s="15" t="s">
        <v>130</v>
      </c>
      <c r="J71" s="15" t="s">
        <v>77</v>
      </c>
      <c r="K71" s="18">
        <v>166.6</v>
      </c>
    </row>
    <row r="72" spans="1:11" s="26" customFormat="1" ht="11.25">
      <c r="A72" s="13"/>
      <c r="B72" s="1"/>
      <c r="C72" s="103" t="s">
        <v>76</v>
      </c>
      <c r="D72" s="104"/>
      <c r="E72" s="105"/>
      <c r="F72" s="30"/>
      <c r="G72" s="15"/>
      <c r="H72" s="15"/>
      <c r="I72" s="15" t="s">
        <v>130</v>
      </c>
      <c r="J72" s="15" t="s">
        <v>75</v>
      </c>
      <c r="K72" s="18">
        <v>0.6</v>
      </c>
    </row>
    <row r="73" spans="1:11" s="26" customFormat="1" ht="25.5" customHeight="1" hidden="1">
      <c r="A73" s="13"/>
      <c r="B73" s="1"/>
      <c r="C73" s="103" t="s">
        <v>29</v>
      </c>
      <c r="D73" s="104"/>
      <c r="E73" s="105"/>
      <c r="F73" s="29"/>
      <c r="G73" s="15" t="s">
        <v>8</v>
      </c>
      <c r="H73" s="15" t="s">
        <v>13</v>
      </c>
      <c r="I73" s="15" t="s">
        <v>21</v>
      </c>
      <c r="J73" s="15" t="s">
        <v>36</v>
      </c>
      <c r="K73" s="18">
        <v>0</v>
      </c>
    </row>
    <row r="74" spans="1:11" s="26" customFormat="1" ht="25.5" customHeight="1" hidden="1">
      <c r="A74" s="13"/>
      <c r="B74" s="1"/>
      <c r="C74" s="103" t="s">
        <v>38</v>
      </c>
      <c r="D74" s="104"/>
      <c r="E74" s="105"/>
      <c r="F74" s="53"/>
      <c r="G74" s="15" t="s">
        <v>8</v>
      </c>
      <c r="H74" s="15" t="s">
        <v>13</v>
      </c>
      <c r="I74" s="15" t="s">
        <v>21</v>
      </c>
      <c r="J74" s="15" t="s">
        <v>37</v>
      </c>
      <c r="K74" s="18">
        <v>2</v>
      </c>
    </row>
    <row r="75" spans="1:11" s="26" customFormat="1" ht="1.5" customHeight="1" hidden="1">
      <c r="A75" s="13"/>
      <c r="B75" s="1"/>
      <c r="C75" s="25"/>
      <c r="D75" s="69"/>
      <c r="E75" s="70"/>
      <c r="F75" s="29"/>
      <c r="G75" s="15"/>
      <c r="H75" s="15"/>
      <c r="I75" s="15"/>
      <c r="J75" s="15"/>
      <c r="K75" s="18"/>
    </row>
    <row r="76" spans="1:11" s="26" customFormat="1" ht="25.5" customHeight="1" hidden="1">
      <c r="A76" s="13"/>
      <c r="B76" s="1"/>
      <c r="C76" s="25"/>
      <c r="D76" s="69"/>
      <c r="E76" s="70"/>
      <c r="F76" s="29"/>
      <c r="G76" s="15"/>
      <c r="H76" s="15"/>
      <c r="I76" s="15"/>
      <c r="J76" s="15"/>
      <c r="K76" s="18"/>
    </row>
    <row r="77" spans="1:11" s="26" customFormat="1" ht="25.5" customHeight="1" hidden="1">
      <c r="A77" s="13"/>
      <c r="B77" s="1"/>
      <c r="C77" s="25"/>
      <c r="D77" s="69"/>
      <c r="E77" s="70"/>
      <c r="F77" s="29"/>
      <c r="G77" s="15"/>
      <c r="H77" s="15"/>
      <c r="I77" s="15"/>
      <c r="J77" s="15"/>
      <c r="K77" s="18"/>
    </row>
    <row r="78" spans="1:11" s="26" customFormat="1" ht="25.5" customHeight="1" hidden="1">
      <c r="A78" s="13"/>
      <c r="B78" s="1"/>
      <c r="C78" s="25"/>
      <c r="D78" s="69"/>
      <c r="E78" s="70"/>
      <c r="F78" s="29"/>
      <c r="G78" s="15"/>
      <c r="H78" s="15"/>
      <c r="I78" s="15"/>
      <c r="J78" s="15"/>
      <c r="K78" s="18"/>
    </row>
    <row r="79" spans="1:11" s="26" customFormat="1" ht="25.5" customHeight="1" hidden="1">
      <c r="A79" s="13"/>
      <c r="B79" s="1"/>
      <c r="C79" s="25"/>
      <c r="D79" s="69"/>
      <c r="E79" s="70"/>
      <c r="F79" s="29"/>
      <c r="G79" s="15"/>
      <c r="H79" s="15"/>
      <c r="I79" s="15"/>
      <c r="J79" s="15"/>
      <c r="K79" s="18"/>
    </row>
    <row r="80" spans="1:11" s="26" customFormat="1" ht="25.5" customHeight="1" hidden="1">
      <c r="A80" s="13"/>
      <c r="B80" s="1"/>
      <c r="C80" s="25"/>
      <c r="D80" s="69"/>
      <c r="E80" s="70"/>
      <c r="F80" s="29"/>
      <c r="G80" s="15"/>
      <c r="H80" s="15"/>
      <c r="I80" s="15"/>
      <c r="J80" s="15"/>
      <c r="K80" s="18"/>
    </row>
    <row r="81" spans="1:11" s="26" customFormat="1" ht="25.5" customHeight="1" hidden="1">
      <c r="A81" s="13"/>
      <c r="B81" s="1"/>
      <c r="C81" s="25"/>
      <c r="D81" s="69"/>
      <c r="E81" s="70"/>
      <c r="F81" s="29"/>
      <c r="G81" s="15"/>
      <c r="H81" s="15"/>
      <c r="I81" s="15"/>
      <c r="J81" s="15"/>
      <c r="K81" s="18"/>
    </row>
    <row r="82" spans="1:11" s="26" customFormat="1" ht="25.5" customHeight="1" hidden="1">
      <c r="A82" s="13"/>
      <c r="B82" s="1"/>
      <c r="C82" s="25"/>
      <c r="D82" s="69"/>
      <c r="E82" s="70"/>
      <c r="F82" s="29"/>
      <c r="G82" s="15"/>
      <c r="H82" s="15"/>
      <c r="I82" s="15"/>
      <c r="J82" s="15"/>
      <c r="K82" s="18"/>
    </row>
    <row r="83" spans="1:11" s="26" customFormat="1" ht="25.5" customHeight="1" hidden="1">
      <c r="A83" s="13"/>
      <c r="B83" s="1"/>
      <c r="C83" s="25"/>
      <c r="D83" s="69"/>
      <c r="E83" s="70"/>
      <c r="F83" s="29"/>
      <c r="G83" s="15"/>
      <c r="H83" s="15"/>
      <c r="I83" s="15"/>
      <c r="J83" s="15"/>
      <c r="K83" s="18"/>
    </row>
    <row r="84" spans="1:11" s="26" customFormat="1" ht="36" customHeight="1" hidden="1">
      <c r="A84" s="13"/>
      <c r="B84" s="1"/>
      <c r="C84" s="71" t="s">
        <v>33</v>
      </c>
      <c r="D84" s="31"/>
      <c r="E84" s="32"/>
      <c r="F84" s="30"/>
      <c r="G84" s="14" t="s">
        <v>8</v>
      </c>
      <c r="H84" s="14" t="s">
        <v>10</v>
      </c>
      <c r="I84" s="14"/>
      <c r="J84" s="14"/>
      <c r="K84" s="16" t="e">
        <f>#REF!</f>
        <v>#REF!</v>
      </c>
    </row>
    <row r="85" spans="1:11" s="26" customFormat="1" ht="36" customHeight="1">
      <c r="A85" s="13"/>
      <c r="B85" s="1"/>
      <c r="C85" s="103" t="s">
        <v>71</v>
      </c>
      <c r="D85" s="104"/>
      <c r="E85" s="105"/>
      <c r="F85" s="30"/>
      <c r="G85" s="14"/>
      <c r="H85" s="14"/>
      <c r="I85" s="15" t="s">
        <v>385</v>
      </c>
      <c r="J85" s="15" t="s">
        <v>72</v>
      </c>
      <c r="K85" s="18">
        <v>487.2197</v>
      </c>
    </row>
    <row r="86" spans="1:11" s="26" customFormat="1" ht="11.25">
      <c r="A86" s="13"/>
      <c r="B86" s="1"/>
      <c r="C86" s="108" t="s">
        <v>98</v>
      </c>
      <c r="D86" s="109"/>
      <c r="E86" s="110"/>
      <c r="F86" s="30"/>
      <c r="G86" s="14"/>
      <c r="H86" s="14"/>
      <c r="I86" s="14" t="s">
        <v>436</v>
      </c>
      <c r="J86" s="15"/>
      <c r="K86" s="18">
        <f>K87</f>
        <v>2166.054</v>
      </c>
    </row>
    <row r="87" spans="1:11" s="26" customFormat="1" ht="21.75" customHeight="1">
      <c r="A87" s="13"/>
      <c r="B87" s="1"/>
      <c r="C87" s="108" t="s">
        <v>207</v>
      </c>
      <c r="D87" s="109"/>
      <c r="E87" s="110"/>
      <c r="F87" s="29"/>
      <c r="G87" s="14"/>
      <c r="H87" s="14"/>
      <c r="I87" s="14" t="s">
        <v>131</v>
      </c>
      <c r="J87" s="14"/>
      <c r="K87" s="16">
        <f>K88+K90+K92+K94+K96+K98+K101+K102+K103</f>
        <v>2166.054</v>
      </c>
    </row>
    <row r="88" spans="1:11" s="26" customFormat="1" ht="24" customHeight="1">
      <c r="A88" s="13"/>
      <c r="B88" s="1"/>
      <c r="C88" s="103" t="s">
        <v>450</v>
      </c>
      <c r="D88" s="104"/>
      <c r="E88" s="105"/>
      <c r="F88" s="30"/>
      <c r="G88" s="14"/>
      <c r="H88" s="14"/>
      <c r="I88" s="15" t="s">
        <v>132</v>
      </c>
      <c r="J88" s="14"/>
      <c r="K88" s="18">
        <f>K89</f>
        <v>20</v>
      </c>
    </row>
    <row r="89" spans="1:11" s="26" customFormat="1" ht="11.25">
      <c r="A89" s="13"/>
      <c r="B89" s="1"/>
      <c r="C89" s="103" t="s">
        <v>74</v>
      </c>
      <c r="D89" s="104"/>
      <c r="E89" s="105"/>
      <c r="F89" s="30"/>
      <c r="G89" s="14"/>
      <c r="H89" s="14"/>
      <c r="I89" s="15" t="s">
        <v>132</v>
      </c>
      <c r="J89" s="15" t="s">
        <v>77</v>
      </c>
      <c r="K89" s="18">
        <v>20</v>
      </c>
    </row>
    <row r="90" spans="1:11" s="26" customFormat="1" ht="33.75" customHeight="1">
      <c r="A90" s="13"/>
      <c r="B90" s="1"/>
      <c r="C90" s="103" t="s">
        <v>509</v>
      </c>
      <c r="D90" s="104"/>
      <c r="E90" s="105"/>
      <c r="F90" s="30"/>
      <c r="G90" s="14"/>
      <c r="H90" s="14"/>
      <c r="I90" s="15" t="s">
        <v>304</v>
      </c>
      <c r="J90" s="15"/>
      <c r="K90" s="18">
        <f>K91</f>
        <v>20</v>
      </c>
    </row>
    <row r="91" spans="1:11" s="26" customFormat="1" ht="11.25">
      <c r="A91" s="13"/>
      <c r="B91" s="1"/>
      <c r="C91" s="103" t="s">
        <v>74</v>
      </c>
      <c r="D91" s="104"/>
      <c r="E91" s="105"/>
      <c r="F91" s="30"/>
      <c r="G91" s="14"/>
      <c r="H91" s="14"/>
      <c r="I91" s="15" t="s">
        <v>304</v>
      </c>
      <c r="J91" s="15" t="s">
        <v>77</v>
      </c>
      <c r="K91" s="18">
        <v>20</v>
      </c>
    </row>
    <row r="92" spans="1:11" s="26" customFormat="1" ht="35.25" customHeight="1">
      <c r="A92" s="13"/>
      <c r="B92" s="1"/>
      <c r="C92" s="103" t="s">
        <v>511</v>
      </c>
      <c r="D92" s="104"/>
      <c r="E92" s="105"/>
      <c r="F92" s="30"/>
      <c r="G92" s="14"/>
      <c r="H92" s="14"/>
      <c r="I92" s="15" t="s">
        <v>133</v>
      </c>
      <c r="J92" s="15"/>
      <c r="K92" s="18">
        <f>K93</f>
        <v>20</v>
      </c>
    </row>
    <row r="93" spans="1:11" s="26" customFormat="1" ht="11.25">
      <c r="A93" s="13"/>
      <c r="B93" s="1"/>
      <c r="C93" s="103" t="s">
        <v>74</v>
      </c>
      <c r="D93" s="104"/>
      <c r="E93" s="105"/>
      <c r="F93" s="30"/>
      <c r="G93" s="14"/>
      <c r="H93" s="14"/>
      <c r="I93" s="15" t="s">
        <v>133</v>
      </c>
      <c r="J93" s="15" t="s">
        <v>77</v>
      </c>
      <c r="K93" s="18">
        <v>20</v>
      </c>
    </row>
    <row r="94" spans="1:11" s="26" customFormat="1" ht="24.75" customHeight="1">
      <c r="A94" s="13"/>
      <c r="B94" s="1"/>
      <c r="C94" s="103" t="s">
        <v>451</v>
      </c>
      <c r="D94" s="104"/>
      <c r="E94" s="105"/>
      <c r="F94" s="30"/>
      <c r="G94" s="14"/>
      <c r="H94" s="14"/>
      <c r="I94" s="15" t="s">
        <v>134</v>
      </c>
      <c r="J94" s="15"/>
      <c r="K94" s="18">
        <f>K95</f>
        <v>20</v>
      </c>
    </row>
    <row r="95" spans="1:11" s="26" customFormat="1" ht="11.25">
      <c r="A95" s="13"/>
      <c r="B95" s="1"/>
      <c r="C95" s="103" t="s">
        <v>74</v>
      </c>
      <c r="D95" s="104"/>
      <c r="E95" s="105"/>
      <c r="F95" s="30"/>
      <c r="G95" s="14"/>
      <c r="H95" s="14"/>
      <c r="I95" s="15" t="s">
        <v>134</v>
      </c>
      <c r="J95" s="15" t="s">
        <v>77</v>
      </c>
      <c r="K95" s="18">
        <v>20</v>
      </c>
    </row>
    <row r="96" spans="1:11" s="26" customFormat="1" ht="25.5" customHeight="1">
      <c r="A96" s="13"/>
      <c r="B96" s="1"/>
      <c r="C96" s="103" t="s">
        <v>510</v>
      </c>
      <c r="D96" s="104"/>
      <c r="E96" s="105"/>
      <c r="F96" s="30"/>
      <c r="G96" s="14"/>
      <c r="H96" s="14"/>
      <c r="I96" s="15" t="s">
        <v>135</v>
      </c>
      <c r="J96" s="15"/>
      <c r="K96" s="18">
        <f>K97</f>
        <v>324</v>
      </c>
    </row>
    <row r="97" spans="1:11" s="26" customFormat="1" ht="11.25">
      <c r="A97" s="13"/>
      <c r="B97" s="1"/>
      <c r="C97" s="103" t="s">
        <v>74</v>
      </c>
      <c r="D97" s="104"/>
      <c r="E97" s="105"/>
      <c r="F97" s="30"/>
      <c r="G97" s="14"/>
      <c r="H97" s="14"/>
      <c r="I97" s="15" t="s">
        <v>135</v>
      </c>
      <c r="J97" s="15" t="s">
        <v>77</v>
      </c>
      <c r="K97" s="18">
        <v>324</v>
      </c>
    </row>
    <row r="98" spans="1:11" s="26" customFormat="1" ht="46.5" customHeight="1">
      <c r="A98" s="13"/>
      <c r="B98" s="1"/>
      <c r="C98" s="103" t="s">
        <v>332</v>
      </c>
      <c r="D98" s="104"/>
      <c r="E98" s="105"/>
      <c r="F98" s="30"/>
      <c r="G98" s="15"/>
      <c r="H98" s="15"/>
      <c r="I98" s="15" t="s">
        <v>136</v>
      </c>
      <c r="J98" s="15"/>
      <c r="K98" s="18">
        <f>K99+K100</f>
        <v>1712.054</v>
      </c>
    </row>
    <row r="99" spans="1:11" s="26" customFormat="1" ht="11.25">
      <c r="A99" s="13"/>
      <c r="B99" s="1"/>
      <c r="C99" s="103" t="s">
        <v>74</v>
      </c>
      <c r="D99" s="104"/>
      <c r="E99" s="105"/>
      <c r="F99" s="30"/>
      <c r="G99" s="14"/>
      <c r="H99" s="14"/>
      <c r="I99" s="15" t="s">
        <v>136</v>
      </c>
      <c r="J99" s="15" t="s">
        <v>77</v>
      </c>
      <c r="K99" s="18">
        <v>320.054</v>
      </c>
    </row>
    <row r="100" spans="1:11" s="26" customFormat="1" ht="24.75" customHeight="1">
      <c r="A100" s="13"/>
      <c r="B100" s="1"/>
      <c r="C100" s="100" t="s">
        <v>80</v>
      </c>
      <c r="D100" s="101"/>
      <c r="E100" s="102"/>
      <c r="F100" s="30"/>
      <c r="G100" s="14"/>
      <c r="H100" s="14"/>
      <c r="I100" s="15" t="s">
        <v>136</v>
      </c>
      <c r="J100" s="15" t="s">
        <v>82</v>
      </c>
      <c r="K100" s="18">
        <v>1392</v>
      </c>
    </row>
    <row r="101" spans="1:11" s="26" customFormat="1" ht="24" customHeight="1">
      <c r="A101" s="13"/>
      <c r="B101" s="13"/>
      <c r="C101" s="145" t="s">
        <v>349</v>
      </c>
      <c r="D101" s="145"/>
      <c r="E101" s="145"/>
      <c r="F101" s="30"/>
      <c r="G101" s="14"/>
      <c r="H101" s="14"/>
      <c r="I101" s="54">
        <v>6210080410</v>
      </c>
      <c r="J101" s="54">
        <v>200</v>
      </c>
      <c r="K101" s="18">
        <v>20</v>
      </c>
    </row>
    <row r="102" spans="1:11" s="26" customFormat="1" ht="39.75" customHeight="1">
      <c r="A102" s="13"/>
      <c r="B102" s="1"/>
      <c r="C102" s="103" t="s">
        <v>512</v>
      </c>
      <c r="D102" s="104"/>
      <c r="E102" s="105"/>
      <c r="F102" s="30"/>
      <c r="G102" s="14"/>
      <c r="H102" s="14"/>
      <c r="I102" s="54">
        <v>6210080740</v>
      </c>
      <c r="J102" s="54">
        <v>200</v>
      </c>
      <c r="K102" s="18">
        <v>20</v>
      </c>
    </row>
    <row r="103" spans="1:11" s="26" customFormat="1" ht="24" customHeight="1">
      <c r="A103" s="13"/>
      <c r="B103" s="1"/>
      <c r="C103" s="103" t="s">
        <v>461</v>
      </c>
      <c r="D103" s="104"/>
      <c r="E103" s="105"/>
      <c r="F103" s="30"/>
      <c r="G103" s="14"/>
      <c r="H103" s="14"/>
      <c r="I103" s="54">
        <v>6210080800</v>
      </c>
      <c r="J103" s="54">
        <v>600</v>
      </c>
      <c r="K103" s="18">
        <v>10</v>
      </c>
    </row>
    <row r="104" spans="1:11" s="26" customFormat="1" ht="11.25">
      <c r="A104" s="13"/>
      <c r="B104" s="1"/>
      <c r="C104" s="108" t="s">
        <v>98</v>
      </c>
      <c r="D104" s="109"/>
      <c r="E104" s="110"/>
      <c r="F104" s="30"/>
      <c r="G104" s="14"/>
      <c r="H104" s="14"/>
      <c r="I104" s="14" t="s">
        <v>137</v>
      </c>
      <c r="J104" s="14"/>
      <c r="K104" s="16">
        <f>K105+K149+K169+K172+K163+K165</f>
        <v>132154.58800000002</v>
      </c>
    </row>
    <row r="105" spans="1:11" s="26" customFormat="1" ht="11.25">
      <c r="A105" s="13"/>
      <c r="B105" s="1"/>
      <c r="C105" s="108" t="s">
        <v>59</v>
      </c>
      <c r="D105" s="109"/>
      <c r="E105" s="110"/>
      <c r="F105" s="29"/>
      <c r="G105" s="14" t="s">
        <v>8</v>
      </c>
      <c r="H105" s="14" t="s">
        <v>10</v>
      </c>
      <c r="I105" s="14" t="s">
        <v>138</v>
      </c>
      <c r="J105" s="14"/>
      <c r="K105" s="16">
        <f>K114+K116+K120+K123+K127+K132+K134+K139+K141+K143+K145+K118+K147+K125</f>
        <v>89901.50000000001</v>
      </c>
    </row>
    <row r="106" spans="1:11" s="26" customFormat="1" ht="25.5" customHeight="1" hidden="1">
      <c r="A106" s="13"/>
      <c r="B106" s="1"/>
      <c r="C106" s="103" t="s">
        <v>95</v>
      </c>
      <c r="D106" s="104"/>
      <c r="E106" s="105"/>
      <c r="F106" s="30"/>
      <c r="G106" s="15" t="s">
        <v>19</v>
      </c>
      <c r="H106" s="15" t="s">
        <v>8</v>
      </c>
      <c r="I106" s="15" t="s">
        <v>140</v>
      </c>
      <c r="J106" s="15"/>
      <c r="K106" s="18">
        <f>K107</f>
        <v>0</v>
      </c>
    </row>
    <row r="107" spans="1:11" s="26" customFormat="1" ht="11.25" hidden="1">
      <c r="A107" s="13"/>
      <c r="B107" s="1"/>
      <c r="C107" s="103" t="s">
        <v>78</v>
      </c>
      <c r="D107" s="104"/>
      <c r="E107" s="105"/>
      <c r="F107" s="30"/>
      <c r="G107" s="15" t="s">
        <v>19</v>
      </c>
      <c r="H107" s="15" t="s">
        <v>8</v>
      </c>
      <c r="I107" s="15" t="s">
        <v>140</v>
      </c>
      <c r="J107" s="15" t="s">
        <v>20</v>
      </c>
      <c r="K107" s="18">
        <v>0</v>
      </c>
    </row>
    <row r="108" spans="1:11" s="26" customFormat="1" ht="14.25" customHeight="1" hidden="1">
      <c r="A108" s="13"/>
      <c r="B108" s="1"/>
      <c r="C108" s="103" t="s">
        <v>311</v>
      </c>
      <c r="D108" s="104"/>
      <c r="E108" s="105"/>
      <c r="F108" s="30"/>
      <c r="G108" s="15"/>
      <c r="H108" s="15"/>
      <c r="I108" s="19" t="s">
        <v>312</v>
      </c>
      <c r="J108" s="15"/>
      <c r="K108" s="16">
        <v>0</v>
      </c>
    </row>
    <row r="109" spans="1:11" s="26" customFormat="1" ht="12.75" customHeight="1" hidden="1">
      <c r="A109" s="13"/>
      <c r="B109" s="1"/>
      <c r="C109" s="103" t="s">
        <v>78</v>
      </c>
      <c r="D109" s="104"/>
      <c r="E109" s="105"/>
      <c r="F109" s="30"/>
      <c r="G109" s="15"/>
      <c r="H109" s="15"/>
      <c r="I109" s="23" t="s">
        <v>312</v>
      </c>
      <c r="J109" s="15" t="s">
        <v>20</v>
      </c>
      <c r="K109" s="18">
        <v>0</v>
      </c>
    </row>
    <row r="110" spans="1:11" s="26" customFormat="1" ht="11.25" customHeight="1" hidden="1">
      <c r="A110" s="13"/>
      <c r="B110" s="1"/>
      <c r="C110" s="25" t="s">
        <v>108</v>
      </c>
      <c r="D110" s="31"/>
      <c r="E110" s="32"/>
      <c r="F110" s="30"/>
      <c r="G110" s="15"/>
      <c r="H110" s="15"/>
      <c r="I110" s="23" t="s">
        <v>312</v>
      </c>
      <c r="J110" s="15" t="s">
        <v>109</v>
      </c>
      <c r="K110" s="18">
        <v>0</v>
      </c>
    </row>
    <row r="111" spans="1:11" s="26" customFormat="1" ht="11.25" hidden="1">
      <c r="A111" s="13"/>
      <c r="B111" s="1"/>
      <c r="C111" s="25"/>
      <c r="D111" s="69"/>
      <c r="E111" s="70"/>
      <c r="F111" s="30"/>
      <c r="G111" s="15"/>
      <c r="H111" s="15"/>
      <c r="I111" s="15"/>
      <c r="J111" s="15"/>
      <c r="K111" s="18"/>
    </row>
    <row r="112" spans="1:11" s="26" customFormat="1" ht="12.75" hidden="1">
      <c r="A112" s="13"/>
      <c r="B112" s="1"/>
      <c r="C112" s="103" t="s">
        <v>310</v>
      </c>
      <c r="D112" s="104"/>
      <c r="E112" s="105"/>
      <c r="F112" s="30"/>
      <c r="G112" s="15"/>
      <c r="H112" s="15"/>
      <c r="I112" s="23">
        <v>6310060440</v>
      </c>
      <c r="J112" s="15"/>
      <c r="K112" s="18">
        <v>0</v>
      </c>
    </row>
    <row r="113" spans="1:11" s="26" customFormat="1" ht="12.75" hidden="1">
      <c r="A113" s="13"/>
      <c r="B113" s="1"/>
      <c r="C113" s="25" t="s">
        <v>108</v>
      </c>
      <c r="D113" s="31"/>
      <c r="E113" s="32"/>
      <c r="F113" s="30"/>
      <c r="G113" s="15"/>
      <c r="H113" s="15"/>
      <c r="I113" s="23">
        <v>6310060440</v>
      </c>
      <c r="J113" s="15" t="s">
        <v>109</v>
      </c>
      <c r="K113" s="18">
        <v>0</v>
      </c>
    </row>
    <row r="114" spans="1:11" s="26" customFormat="1" ht="25.5" customHeight="1">
      <c r="A114" s="13"/>
      <c r="B114" s="1"/>
      <c r="C114" s="103" t="s">
        <v>464</v>
      </c>
      <c r="D114" s="104"/>
      <c r="E114" s="105"/>
      <c r="F114" s="30"/>
      <c r="G114" s="15" t="s">
        <v>8</v>
      </c>
      <c r="H114" s="15" t="s">
        <v>22</v>
      </c>
      <c r="I114" s="15" t="s">
        <v>141</v>
      </c>
      <c r="J114" s="14"/>
      <c r="K114" s="18">
        <f>K115</f>
        <v>231</v>
      </c>
    </row>
    <row r="115" spans="1:11" s="26" customFormat="1" ht="11.25">
      <c r="A115" s="13"/>
      <c r="B115" s="1"/>
      <c r="C115" s="103" t="s">
        <v>78</v>
      </c>
      <c r="D115" s="104"/>
      <c r="E115" s="105"/>
      <c r="F115" s="29"/>
      <c r="G115" s="14"/>
      <c r="H115" s="14"/>
      <c r="I115" s="15" t="s">
        <v>141</v>
      </c>
      <c r="J115" s="15" t="s">
        <v>20</v>
      </c>
      <c r="K115" s="18">
        <v>231</v>
      </c>
    </row>
    <row r="116" spans="1:11" s="26" customFormat="1" ht="11.25">
      <c r="A116" s="13"/>
      <c r="B116" s="1"/>
      <c r="C116" s="103"/>
      <c r="D116" s="104"/>
      <c r="E116" s="105"/>
      <c r="F116" s="29"/>
      <c r="G116" s="14"/>
      <c r="H116" s="14"/>
      <c r="I116" s="15" t="s">
        <v>437</v>
      </c>
      <c r="J116" s="15"/>
      <c r="K116" s="18">
        <f>K117</f>
        <v>143.3</v>
      </c>
    </row>
    <row r="117" spans="1:11" s="26" customFormat="1" ht="11.25">
      <c r="A117" s="13"/>
      <c r="B117" s="1"/>
      <c r="C117" s="103" t="s">
        <v>418</v>
      </c>
      <c r="D117" s="104"/>
      <c r="E117" s="105"/>
      <c r="F117" s="29"/>
      <c r="G117" s="14"/>
      <c r="H117" s="14"/>
      <c r="I117" s="15" t="s">
        <v>437</v>
      </c>
      <c r="J117" s="15" t="s">
        <v>20</v>
      </c>
      <c r="K117" s="18">
        <v>143.3</v>
      </c>
    </row>
    <row r="118" spans="1:11" s="26" customFormat="1" ht="11.25">
      <c r="A118" s="13"/>
      <c r="B118" s="1"/>
      <c r="C118" s="103" t="s">
        <v>428</v>
      </c>
      <c r="D118" s="104"/>
      <c r="E118" s="105"/>
      <c r="F118" s="29"/>
      <c r="G118" s="14"/>
      <c r="H118" s="14"/>
      <c r="I118" s="15" t="s">
        <v>429</v>
      </c>
      <c r="J118" s="15"/>
      <c r="K118" s="18">
        <f>K119</f>
        <v>59315.1</v>
      </c>
    </row>
    <row r="119" spans="1:11" s="26" customFormat="1" ht="11.25">
      <c r="A119" s="13"/>
      <c r="B119" s="1"/>
      <c r="C119" s="103" t="s">
        <v>403</v>
      </c>
      <c r="D119" s="104"/>
      <c r="E119" s="105"/>
      <c r="F119" s="29"/>
      <c r="G119" s="14"/>
      <c r="H119" s="14"/>
      <c r="I119" s="15" t="s">
        <v>429</v>
      </c>
      <c r="J119" s="15" t="s">
        <v>20</v>
      </c>
      <c r="K119" s="18">
        <v>59315.1</v>
      </c>
    </row>
    <row r="120" spans="1:11" s="26" customFormat="1" ht="36" customHeight="1">
      <c r="A120" s="13"/>
      <c r="B120" s="1"/>
      <c r="C120" s="103" t="s">
        <v>210</v>
      </c>
      <c r="D120" s="104"/>
      <c r="E120" s="105"/>
      <c r="F120" s="30"/>
      <c r="G120" s="15"/>
      <c r="H120" s="15"/>
      <c r="I120" s="15" t="s">
        <v>139</v>
      </c>
      <c r="J120" s="15"/>
      <c r="K120" s="18">
        <f>K121+K122</f>
        <v>7328.6</v>
      </c>
    </row>
    <row r="121" spans="1:11" s="26" customFormat="1" ht="35.25" customHeight="1">
      <c r="A121" s="13"/>
      <c r="B121" s="1"/>
      <c r="C121" s="103" t="s">
        <v>71</v>
      </c>
      <c r="D121" s="104"/>
      <c r="E121" s="105"/>
      <c r="F121" s="30"/>
      <c r="G121" s="15"/>
      <c r="H121" s="15"/>
      <c r="I121" s="15" t="s">
        <v>139</v>
      </c>
      <c r="J121" s="15" t="s">
        <v>72</v>
      </c>
      <c r="K121" s="18">
        <v>550.1</v>
      </c>
    </row>
    <row r="122" spans="1:11" s="26" customFormat="1" ht="25.5" customHeight="1">
      <c r="A122" s="13"/>
      <c r="B122" s="1"/>
      <c r="C122" s="100" t="s">
        <v>80</v>
      </c>
      <c r="D122" s="101"/>
      <c r="E122" s="102"/>
      <c r="F122" s="30"/>
      <c r="G122" s="15"/>
      <c r="H122" s="15"/>
      <c r="I122" s="15" t="s">
        <v>139</v>
      </c>
      <c r="J122" s="15" t="s">
        <v>82</v>
      </c>
      <c r="K122" s="18">
        <v>6778.5</v>
      </c>
    </row>
    <row r="123" spans="1:11" s="26" customFormat="1" ht="25.5" customHeight="1">
      <c r="A123" s="13"/>
      <c r="B123" s="1"/>
      <c r="C123" s="103" t="s">
        <v>438</v>
      </c>
      <c r="D123" s="104"/>
      <c r="E123" s="105"/>
      <c r="F123" s="30"/>
      <c r="G123" s="15"/>
      <c r="H123" s="15"/>
      <c r="I123" s="15" t="s">
        <v>439</v>
      </c>
      <c r="J123" s="15"/>
      <c r="K123" s="18">
        <f>K124</f>
        <v>10000</v>
      </c>
    </row>
    <row r="124" spans="1:11" s="26" customFormat="1" ht="11.25">
      <c r="A124" s="13"/>
      <c r="B124" s="1"/>
      <c r="C124" s="103" t="s">
        <v>78</v>
      </c>
      <c r="D124" s="104"/>
      <c r="E124" s="105"/>
      <c r="F124" s="30"/>
      <c r="G124" s="15"/>
      <c r="H124" s="15"/>
      <c r="I124" s="15" t="s">
        <v>439</v>
      </c>
      <c r="J124" s="15" t="s">
        <v>20</v>
      </c>
      <c r="K124" s="18">
        <v>10000</v>
      </c>
    </row>
    <row r="125" spans="1:11" s="26" customFormat="1" ht="24.75" customHeight="1">
      <c r="A125" s="13"/>
      <c r="B125" s="1"/>
      <c r="C125" s="103" t="s">
        <v>507</v>
      </c>
      <c r="D125" s="104"/>
      <c r="E125" s="105"/>
      <c r="F125" s="30"/>
      <c r="G125" s="15"/>
      <c r="H125" s="15"/>
      <c r="I125" s="15" t="s">
        <v>506</v>
      </c>
      <c r="J125" s="15"/>
      <c r="K125" s="18">
        <f>K126</f>
        <v>1115.1</v>
      </c>
    </row>
    <row r="126" spans="1:11" s="26" customFormat="1" ht="11.25">
      <c r="A126" s="13"/>
      <c r="B126" s="1"/>
      <c r="C126" s="103" t="s">
        <v>508</v>
      </c>
      <c r="D126" s="104"/>
      <c r="E126" s="105"/>
      <c r="F126" s="30"/>
      <c r="G126" s="15"/>
      <c r="H126" s="15"/>
      <c r="I126" s="15" t="s">
        <v>506</v>
      </c>
      <c r="J126" s="15" t="s">
        <v>75</v>
      </c>
      <c r="K126" s="18">
        <v>1115.1</v>
      </c>
    </row>
    <row r="127" spans="1:11" s="26" customFormat="1" ht="11.25">
      <c r="A127" s="13"/>
      <c r="B127" s="1"/>
      <c r="C127" s="103" t="s">
        <v>346</v>
      </c>
      <c r="D127" s="104"/>
      <c r="E127" s="105"/>
      <c r="F127" s="30"/>
      <c r="G127" s="15" t="s">
        <v>8</v>
      </c>
      <c r="H127" s="15" t="s">
        <v>15</v>
      </c>
      <c r="I127" s="15" t="s">
        <v>142</v>
      </c>
      <c r="J127" s="15"/>
      <c r="K127" s="18">
        <f>SUM(K128+K129+K130+K131)</f>
        <v>500</v>
      </c>
    </row>
    <row r="128" spans="1:11" s="26" customFormat="1" ht="11.25" customHeight="1" hidden="1">
      <c r="A128" s="13"/>
      <c r="B128" s="1"/>
      <c r="C128" s="103" t="s">
        <v>30</v>
      </c>
      <c r="D128" s="104"/>
      <c r="E128" s="105"/>
      <c r="F128" s="30"/>
      <c r="G128" s="14"/>
      <c r="H128" s="14"/>
      <c r="I128" s="15" t="s">
        <v>142</v>
      </c>
      <c r="J128" s="15" t="s">
        <v>77</v>
      </c>
      <c r="K128" s="18">
        <v>0</v>
      </c>
    </row>
    <row r="129" spans="1:11" s="26" customFormat="1" ht="11.25" hidden="1">
      <c r="A129" s="13"/>
      <c r="B129" s="1"/>
      <c r="C129" s="103" t="s">
        <v>30</v>
      </c>
      <c r="D129" s="104"/>
      <c r="E129" s="105"/>
      <c r="F129" s="30"/>
      <c r="G129" s="14"/>
      <c r="H129" s="14"/>
      <c r="I129" s="15" t="s">
        <v>142</v>
      </c>
      <c r="J129" s="15" t="s">
        <v>20</v>
      </c>
      <c r="K129" s="18">
        <v>0</v>
      </c>
    </row>
    <row r="130" spans="1:11" s="26" customFormat="1" ht="11.25" customHeight="1" hidden="1">
      <c r="A130" s="13"/>
      <c r="B130" s="1"/>
      <c r="C130" s="103" t="s">
        <v>30</v>
      </c>
      <c r="D130" s="104"/>
      <c r="E130" s="105"/>
      <c r="F130" s="30"/>
      <c r="G130" s="14"/>
      <c r="H130" s="14"/>
      <c r="I130" s="15" t="s">
        <v>142</v>
      </c>
      <c r="J130" s="15" t="s">
        <v>82</v>
      </c>
      <c r="K130" s="18">
        <v>0</v>
      </c>
    </row>
    <row r="131" spans="1:11" s="26" customFormat="1" ht="11.25" customHeight="1">
      <c r="A131" s="13"/>
      <c r="B131" s="1"/>
      <c r="C131" s="103" t="s">
        <v>30</v>
      </c>
      <c r="D131" s="104"/>
      <c r="E131" s="105"/>
      <c r="F131" s="30"/>
      <c r="G131" s="14"/>
      <c r="H131" s="14"/>
      <c r="I131" s="15" t="s">
        <v>142</v>
      </c>
      <c r="J131" s="15" t="s">
        <v>75</v>
      </c>
      <c r="K131" s="18">
        <v>500</v>
      </c>
    </row>
    <row r="132" spans="1:11" s="26" customFormat="1" ht="25.5" customHeight="1" hidden="1">
      <c r="A132" s="13"/>
      <c r="B132" s="1"/>
      <c r="C132" s="103" t="s">
        <v>341</v>
      </c>
      <c r="D132" s="104"/>
      <c r="E132" s="105"/>
      <c r="F132" s="30"/>
      <c r="G132" s="15"/>
      <c r="H132" s="15"/>
      <c r="I132" s="15" t="s">
        <v>343</v>
      </c>
      <c r="J132" s="15"/>
      <c r="K132" s="18">
        <f>K133</f>
        <v>0</v>
      </c>
    </row>
    <row r="133" spans="1:11" s="26" customFormat="1" ht="6.75" customHeight="1" hidden="1">
      <c r="A133" s="13"/>
      <c r="B133" s="1"/>
      <c r="C133" s="103" t="s">
        <v>74</v>
      </c>
      <c r="D133" s="104"/>
      <c r="E133" s="105"/>
      <c r="F133" s="30"/>
      <c r="G133" s="15"/>
      <c r="H133" s="15"/>
      <c r="I133" s="15" t="s">
        <v>343</v>
      </c>
      <c r="J133" s="15" t="s">
        <v>77</v>
      </c>
      <c r="K133" s="18">
        <v>0</v>
      </c>
    </row>
    <row r="134" spans="1:11" s="26" customFormat="1" ht="12.75">
      <c r="A134" s="13"/>
      <c r="B134" s="1"/>
      <c r="C134" s="118" t="s">
        <v>342</v>
      </c>
      <c r="D134" s="125"/>
      <c r="E134" s="126"/>
      <c r="F134" s="30"/>
      <c r="G134" s="15"/>
      <c r="H134" s="15"/>
      <c r="I134" s="15" t="s">
        <v>344</v>
      </c>
      <c r="J134" s="15"/>
      <c r="K134" s="18">
        <f>K135+K136+K137+K138</f>
        <v>2813.5</v>
      </c>
    </row>
    <row r="135" spans="1:11" s="26" customFormat="1" ht="11.25">
      <c r="A135" s="13"/>
      <c r="B135" s="1"/>
      <c r="C135" s="118" t="s">
        <v>350</v>
      </c>
      <c r="D135" s="119"/>
      <c r="E135" s="120"/>
      <c r="F135" s="30"/>
      <c r="G135" s="15"/>
      <c r="H135" s="15"/>
      <c r="I135" s="15" t="s">
        <v>344</v>
      </c>
      <c r="J135" s="15" t="s">
        <v>77</v>
      </c>
      <c r="K135" s="18">
        <v>2808.7</v>
      </c>
    </row>
    <row r="136" spans="1:11" s="26" customFormat="1" ht="11.25" hidden="1">
      <c r="A136" s="13"/>
      <c r="B136" s="1"/>
      <c r="C136" s="103" t="s">
        <v>76</v>
      </c>
      <c r="D136" s="104"/>
      <c r="E136" s="105"/>
      <c r="F136" s="30"/>
      <c r="G136" s="15"/>
      <c r="H136" s="15"/>
      <c r="I136" s="15" t="s">
        <v>344</v>
      </c>
      <c r="J136" s="15" t="s">
        <v>75</v>
      </c>
      <c r="K136" s="18">
        <v>0</v>
      </c>
    </row>
    <row r="137" spans="1:11" s="26" customFormat="1" ht="25.5" customHeight="1">
      <c r="A137" s="13"/>
      <c r="B137" s="1"/>
      <c r="C137" s="100" t="s">
        <v>493</v>
      </c>
      <c r="D137" s="101"/>
      <c r="E137" s="102"/>
      <c r="F137" s="30"/>
      <c r="G137" s="15"/>
      <c r="H137" s="15"/>
      <c r="I137" s="15" t="s">
        <v>344</v>
      </c>
      <c r="J137" s="15" t="s">
        <v>100</v>
      </c>
      <c r="K137" s="18">
        <v>0</v>
      </c>
    </row>
    <row r="138" spans="1:11" s="26" customFormat="1" ht="12.75" customHeight="1">
      <c r="A138" s="13"/>
      <c r="B138" s="1"/>
      <c r="C138" s="103" t="s">
        <v>475</v>
      </c>
      <c r="D138" s="104"/>
      <c r="E138" s="105"/>
      <c r="F138" s="30"/>
      <c r="G138" s="15"/>
      <c r="H138" s="15"/>
      <c r="I138" s="15" t="s">
        <v>344</v>
      </c>
      <c r="J138" s="15" t="s">
        <v>75</v>
      </c>
      <c r="K138" s="18">
        <v>4.8</v>
      </c>
    </row>
    <row r="139" spans="1:11" s="26" customFormat="1" ht="11.25">
      <c r="A139" s="13"/>
      <c r="B139" s="1"/>
      <c r="C139" s="100" t="s">
        <v>35</v>
      </c>
      <c r="D139" s="101"/>
      <c r="E139" s="102"/>
      <c r="F139" s="30"/>
      <c r="G139" s="15" t="s">
        <v>18</v>
      </c>
      <c r="H139" s="15" t="s">
        <v>11</v>
      </c>
      <c r="I139" s="15" t="s">
        <v>143</v>
      </c>
      <c r="J139" s="15"/>
      <c r="K139" s="18">
        <f>K140</f>
        <v>3000</v>
      </c>
    </row>
    <row r="140" spans="1:11" s="26" customFormat="1" ht="11.25" customHeight="1">
      <c r="A140" s="13"/>
      <c r="B140" s="1"/>
      <c r="C140" s="103" t="s">
        <v>76</v>
      </c>
      <c r="D140" s="104"/>
      <c r="E140" s="105"/>
      <c r="F140" s="30"/>
      <c r="G140" s="15"/>
      <c r="H140" s="15"/>
      <c r="I140" s="15" t="s">
        <v>143</v>
      </c>
      <c r="J140" s="15" t="s">
        <v>75</v>
      </c>
      <c r="K140" s="18">
        <v>3000</v>
      </c>
    </row>
    <row r="141" spans="1:11" s="26" customFormat="1" ht="11.25">
      <c r="A141" s="13"/>
      <c r="B141" s="1"/>
      <c r="C141" s="103" t="s">
        <v>55</v>
      </c>
      <c r="D141" s="104"/>
      <c r="E141" s="105"/>
      <c r="F141" s="30"/>
      <c r="G141" s="15" t="s">
        <v>8</v>
      </c>
      <c r="H141" s="15" t="s">
        <v>22</v>
      </c>
      <c r="I141" s="15" t="s">
        <v>144</v>
      </c>
      <c r="J141" s="15"/>
      <c r="K141" s="18">
        <f>K142</f>
        <v>50</v>
      </c>
    </row>
    <row r="142" spans="1:11" s="26" customFormat="1" ht="11.25">
      <c r="A142" s="13"/>
      <c r="B142" s="1"/>
      <c r="C142" s="103" t="s">
        <v>74</v>
      </c>
      <c r="D142" s="104"/>
      <c r="E142" s="105"/>
      <c r="F142" s="30"/>
      <c r="G142" s="15"/>
      <c r="H142" s="15"/>
      <c r="I142" s="15" t="s">
        <v>144</v>
      </c>
      <c r="J142" s="15" t="s">
        <v>77</v>
      </c>
      <c r="K142" s="18">
        <v>50</v>
      </c>
    </row>
    <row r="143" spans="1:11" s="26" customFormat="1" ht="11.25">
      <c r="A143" s="13"/>
      <c r="B143" s="1"/>
      <c r="C143" s="103" t="s">
        <v>256</v>
      </c>
      <c r="D143" s="104"/>
      <c r="E143" s="105"/>
      <c r="F143" s="30"/>
      <c r="G143" s="15"/>
      <c r="H143" s="15"/>
      <c r="I143" s="15" t="s">
        <v>255</v>
      </c>
      <c r="J143" s="15"/>
      <c r="K143" s="18">
        <f>K144</f>
        <v>866.7</v>
      </c>
    </row>
    <row r="144" spans="1:11" s="26" customFormat="1" ht="11.25">
      <c r="A144" s="13"/>
      <c r="B144" s="1"/>
      <c r="C144" s="103" t="s">
        <v>76</v>
      </c>
      <c r="D144" s="104"/>
      <c r="E144" s="105"/>
      <c r="F144" s="30"/>
      <c r="G144" s="15"/>
      <c r="H144" s="15"/>
      <c r="I144" s="15" t="s">
        <v>255</v>
      </c>
      <c r="J144" s="15" t="s">
        <v>75</v>
      </c>
      <c r="K144" s="18">
        <v>866.7</v>
      </c>
    </row>
    <row r="145" spans="1:11" s="26" customFormat="1" ht="11.25">
      <c r="A145" s="13"/>
      <c r="B145" s="1"/>
      <c r="C145" s="103" t="s">
        <v>430</v>
      </c>
      <c r="D145" s="104"/>
      <c r="E145" s="105"/>
      <c r="F145" s="30"/>
      <c r="G145" s="15"/>
      <c r="H145" s="15"/>
      <c r="I145" s="54" t="s">
        <v>312</v>
      </c>
      <c r="J145" s="15"/>
      <c r="K145" s="18">
        <f>K146</f>
        <v>4040.4</v>
      </c>
    </row>
    <row r="146" spans="1:11" s="26" customFormat="1" ht="11.25" customHeight="1">
      <c r="A146" s="13"/>
      <c r="B146" s="1"/>
      <c r="C146" s="100" t="s">
        <v>78</v>
      </c>
      <c r="D146" s="101"/>
      <c r="E146" s="102"/>
      <c r="F146" s="30"/>
      <c r="G146" s="15"/>
      <c r="H146" s="15"/>
      <c r="I146" s="54" t="s">
        <v>312</v>
      </c>
      <c r="J146" s="15" t="s">
        <v>20</v>
      </c>
      <c r="K146" s="18">
        <v>4040.4</v>
      </c>
    </row>
    <row r="147" spans="1:11" s="26" customFormat="1" ht="45.75" customHeight="1">
      <c r="A147" s="13"/>
      <c r="B147" s="1"/>
      <c r="C147" s="103" t="s">
        <v>455</v>
      </c>
      <c r="D147" s="104"/>
      <c r="E147" s="105"/>
      <c r="F147" s="30"/>
      <c r="G147" s="15"/>
      <c r="H147" s="15"/>
      <c r="I147" s="54">
        <v>6310054690</v>
      </c>
      <c r="J147" s="15"/>
      <c r="K147" s="18">
        <f>K148</f>
        <v>497.8</v>
      </c>
    </row>
    <row r="148" spans="1:11" s="26" customFormat="1" ht="11.25" customHeight="1">
      <c r="A148" s="13"/>
      <c r="B148" s="1"/>
      <c r="C148" s="103" t="s">
        <v>403</v>
      </c>
      <c r="D148" s="104"/>
      <c r="E148" s="105"/>
      <c r="F148" s="30"/>
      <c r="G148" s="15"/>
      <c r="H148" s="15"/>
      <c r="I148" s="54">
        <v>6310054690</v>
      </c>
      <c r="J148" s="15" t="s">
        <v>20</v>
      </c>
      <c r="K148" s="18">
        <v>497.8</v>
      </c>
    </row>
    <row r="149" spans="1:11" s="26" customFormat="1" ht="11.25">
      <c r="A149" s="13"/>
      <c r="B149" s="1"/>
      <c r="C149" s="108" t="s">
        <v>70</v>
      </c>
      <c r="D149" s="109"/>
      <c r="E149" s="110"/>
      <c r="F149" s="29"/>
      <c r="G149" s="14" t="s">
        <v>8</v>
      </c>
      <c r="H149" s="14" t="s">
        <v>22</v>
      </c>
      <c r="I149" s="14" t="s">
        <v>145</v>
      </c>
      <c r="J149" s="14"/>
      <c r="K149" s="16">
        <f>K150+K154+K158</f>
        <v>24679.388000000003</v>
      </c>
    </row>
    <row r="150" spans="1:11" s="26" customFormat="1" ht="11.25">
      <c r="A150" s="13"/>
      <c r="B150" s="1"/>
      <c r="C150" s="108" t="s">
        <v>56</v>
      </c>
      <c r="D150" s="109"/>
      <c r="E150" s="110"/>
      <c r="F150" s="29"/>
      <c r="G150" s="14" t="s">
        <v>8</v>
      </c>
      <c r="H150" s="14" t="s">
        <v>22</v>
      </c>
      <c r="I150" s="14" t="s">
        <v>146</v>
      </c>
      <c r="J150" s="14"/>
      <c r="K150" s="16">
        <f>K151+K152+K153</f>
        <v>2663.1800000000003</v>
      </c>
    </row>
    <row r="151" spans="1:11" s="26" customFormat="1" ht="11.25">
      <c r="A151" s="13"/>
      <c r="B151" s="1"/>
      <c r="C151" s="103" t="s">
        <v>71</v>
      </c>
      <c r="D151" s="104"/>
      <c r="E151" s="105"/>
      <c r="F151" s="30"/>
      <c r="G151" s="15"/>
      <c r="H151" s="15"/>
      <c r="I151" s="15" t="s">
        <v>146</v>
      </c>
      <c r="J151" s="15" t="s">
        <v>72</v>
      </c>
      <c r="K151" s="18">
        <v>2166.5</v>
      </c>
    </row>
    <row r="152" spans="1:11" s="26" customFormat="1" ht="11.25">
      <c r="A152" s="13"/>
      <c r="B152" s="1"/>
      <c r="C152" s="103" t="s">
        <v>74</v>
      </c>
      <c r="D152" s="104"/>
      <c r="E152" s="105"/>
      <c r="F152" s="30"/>
      <c r="G152" s="15"/>
      <c r="H152" s="15"/>
      <c r="I152" s="15" t="s">
        <v>146</v>
      </c>
      <c r="J152" s="15" t="s">
        <v>77</v>
      </c>
      <c r="K152" s="18">
        <v>496.38</v>
      </c>
    </row>
    <row r="153" spans="1:11" s="26" customFormat="1" ht="11.25">
      <c r="A153" s="13"/>
      <c r="B153" s="1"/>
      <c r="C153" s="103" t="s">
        <v>76</v>
      </c>
      <c r="D153" s="104"/>
      <c r="E153" s="105"/>
      <c r="F153" s="30"/>
      <c r="G153" s="15"/>
      <c r="H153" s="15"/>
      <c r="I153" s="15" t="s">
        <v>146</v>
      </c>
      <c r="J153" s="15" t="s">
        <v>75</v>
      </c>
      <c r="K153" s="99">
        <v>0.3</v>
      </c>
    </row>
    <row r="154" spans="1:11" s="26" customFormat="1" ht="24" customHeight="1">
      <c r="A154" s="13"/>
      <c r="B154" s="1"/>
      <c r="C154" s="108" t="s">
        <v>224</v>
      </c>
      <c r="D154" s="109"/>
      <c r="E154" s="110"/>
      <c r="F154" s="14"/>
      <c r="G154" s="14" t="s">
        <v>14</v>
      </c>
      <c r="H154" s="14" t="s">
        <v>7</v>
      </c>
      <c r="I154" s="14" t="s">
        <v>248</v>
      </c>
      <c r="J154" s="14"/>
      <c r="K154" s="16">
        <f>K155+K156+K157</f>
        <v>2871.308</v>
      </c>
    </row>
    <row r="155" spans="1:11" s="26" customFormat="1" ht="11.25">
      <c r="A155" s="13"/>
      <c r="B155" s="1"/>
      <c r="C155" s="103" t="s">
        <v>71</v>
      </c>
      <c r="D155" s="104"/>
      <c r="E155" s="105"/>
      <c r="F155" s="14"/>
      <c r="G155" s="15" t="s">
        <v>14</v>
      </c>
      <c r="H155" s="15" t="s">
        <v>7</v>
      </c>
      <c r="I155" s="15" t="s">
        <v>248</v>
      </c>
      <c r="J155" s="15" t="s">
        <v>72</v>
      </c>
      <c r="K155" s="18">
        <v>2714.81</v>
      </c>
    </row>
    <row r="156" spans="1:11" s="26" customFormat="1" ht="11.25">
      <c r="A156" s="13"/>
      <c r="B156" s="1"/>
      <c r="C156" s="103" t="s">
        <v>217</v>
      </c>
      <c r="D156" s="104"/>
      <c r="E156" s="105"/>
      <c r="F156" s="14"/>
      <c r="G156" s="15" t="s">
        <v>14</v>
      </c>
      <c r="H156" s="15" t="s">
        <v>7</v>
      </c>
      <c r="I156" s="15" t="s">
        <v>248</v>
      </c>
      <c r="J156" s="15" t="s">
        <v>77</v>
      </c>
      <c r="K156" s="18">
        <v>156.098</v>
      </c>
    </row>
    <row r="157" spans="1:11" s="26" customFormat="1" ht="11.25">
      <c r="A157" s="13"/>
      <c r="B157" s="1"/>
      <c r="C157" s="103" t="s">
        <v>76</v>
      </c>
      <c r="D157" s="104"/>
      <c r="E157" s="105"/>
      <c r="F157" s="14"/>
      <c r="G157" s="15" t="s">
        <v>14</v>
      </c>
      <c r="H157" s="15" t="s">
        <v>7</v>
      </c>
      <c r="I157" s="15" t="s">
        <v>248</v>
      </c>
      <c r="J157" s="15" t="s">
        <v>75</v>
      </c>
      <c r="K157" s="18">
        <v>0.4</v>
      </c>
    </row>
    <row r="158" spans="1:11" s="26" customFormat="1" ht="24" customHeight="1">
      <c r="A158" s="13"/>
      <c r="B158" s="1"/>
      <c r="C158" s="108" t="s">
        <v>319</v>
      </c>
      <c r="D158" s="109"/>
      <c r="E158" s="110"/>
      <c r="F158" s="14"/>
      <c r="G158" s="14"/>
      <c r="H158" s="14"/>
      <c r="I158" s="14" t="s">
        <v>320</v>
      </c>
      <c r="J158" s="14"/>
      <c r="K158" s="16">
        <f>K159+K161+K162+K160</f>
        <v>19144.9</v>
      </c>
    </row>
    <row r="159" spans="1:11" s="26" customFormat="1" ht="11.25">
      <c r="A159" s="13"/>
      <c r="B159" s="1"/>
      <c r="C159" s="103" t="s">
        <v>79</v>
      </c>
      <c r="D159" s="104"/>
      <c r="E159" s="105"/>
      <c r="F159" s="14"/>
      <c r="G159" s="15"/>
      <c r="H159" s="15"/>
      <c r="I159" s="15" t="s">
        <v>320</v>
      </c>
      <c r="J159" s="15" t="s">
        <v>72</v>
      </c>
      <c r="K159" s="18">
        <v>3425.6</v>
      </c>
    </row>
    <row r="160" spans="1:11" s="26" customFormat="1" ht="24.75" customHeight="1">
      <c r="A160" s="13"/>
      <c r="B160" s="1"/>
      <c r="C160" s="103" t="s">
        <v>399</v>
      </c>
      <c r="D160" s="104"/>
      <c r="E160" s="105"/>
      <c r="F160" s="14"/>
      <c r="G160" s="15" t="s">
        <v>8</v>
      </c>
      <c r="H160" s="15" t="s">
        <v>22</v>
      </c>
      <c r="I160" s="15" t="s">
        <v>397</v>
      </c>
      <c r="J160" s="15" t="s">
        <v>72</v>
      </c>
      <c r="K160" s="18">
        <v>14556.7</v>
      </c>
    </row>
    <row r="161" spans="1:11" s="26" customFormat="1" ht="21" customHeight="1">
      <c r="A161" s="13"/>
      <c r="B161" s="1"/>
      <c r="C161" s="103" t="s">
        <v>73</v>
      </c>
      <c r="D161" s="104"/>
      <c r="E161" s="105"/>
      <c r="F161" s="14"/>
      <c r="G161" s="15"/>
      <c r="H161" s="15"/>
      <c r="I161" s="15" t="s">
        <v>320</v>
      </c>
      <c r="J161" s="15" t="s">
        <v>77</v>
      </c>
      <c r="K161" s="18">
        <v>1147.8</v>
      </c>
    </row>
    <row r="162" spans="1:13" s="26" customFormat="1" ht="11.25">
      <c r="A162" s="13"/>
      <c r="B162" s="1"/>
      <c r="C162" s="103" t="s">
        <v>50</v>
      </c>
      <c r="D162" s="104"/>
      <c r="E162" s="105"/>
      <c r="F162" s="14"/>
      <c r="G162" s="15"/>
      <c r="H162" s="15"/>
      <c r="I162" s="15" t="s">
        <v>320</v>
      </c>
      <c r="J162" s="15" t="s">
        <v>75</v>
      </c>
      <c r="K162" s="18">
        <v>14.8</v>
      </c>
      <c r="M162" s="33"/>
    </row>
    <row r="163" spans="1:13" s="26" customFormat="1" ht="25.5" customHeight="1" hidden="1">
      <c r="A163" s="13"/>
      <c r="B163" s="1"/>
      <c r="C163" s="108" t="s">
        <v>400</v>
      </c>
      <c r="D163" s="142"/>
      <c r="E163" s="143"/>
      <c r="F163" s="14"/>
      <c r="G163" s="14"/>
      <c r="H163" s="14"/>
      <c r="I163" s="14" t="s">
        <v>427</v>
      </c>
      <c r="J163" s="15"/>
      <c r="K163" s="16">
        <f>K164</f>
        <v>0</v>
      </c>
      <c r="M163" s="33"/>
    </row>
    <row r="164" spans="1:13" s="26" customFormat="1" ht="25.5" customHeight="1" hidden="1">
      <c r="A164" s="13"/>
      <c r="B164" s="1"/>
      <c r="C164" s="144" t="s">
        <v>403</v>
      </c>
      <c r="D164" s="119"/>
      <c r="E164" s="120"/>
      <c r="F164" s="15"/>
      <c r="G164" s="15"/>
      <c r="H164" s="15"/>
      <c r="I164" s="15" t="s">
        <v>398</v>
      </c>
      <c r="J164" s="15" t="s">
        <v>20</v>
      </c>
      <c r="K164" s="18">
        <v>0</v>
      </c>
      <c r="M164" s="33"/>
    </row>
    <row r="165" spans="1:13" s="26" customFormat="1" ht="25.5" customHeight="1">
      <c r="A165" s="13"/>
      <c r="B165" s="1"/>
      <c r="C165" s="146" t="s">
        <v>481</v>
      </c>
      <c r="D165" s="146"/>
      <c r="E165" s="147"/>
      <c r="F165" s="15"/>
      <c r="G165" s="15"/>
      <c r="H165" s="15"/>
      <c r="I165" s="15" t="s">
        <v>483</v>
      </c>
      <c r="J165" s="15"/>
      <c r="K165" s="18">
        <f>K166</f>
        <v>12296.8</v>
      </c>
      <c r="M165" s="33"/>
    </row>
    <row r="166" spans="1:13" s="26" customFormat="1" ht="15.75" customHeight="1">
      <c r="A166" s="13"/>
      <c r="B166" s="1"/>
      <c r="C166" s="119" t="s">
        <v>482</v>
      </c>
      <c r="D166" s="119"/>
      <c r="E166" s="120"/>
      <c r="F166" s="15"/>
      <c r="G166" s="15"/>
      <c r="H166" s="15"/>
      <c r="I166" s="15" t="s">
        <v>483</v>
      </c>
      <c r="J166" s="15" t="s">
        <v>20</v>
      </c>
      <c r="K166" s="18">
        <v>12296.8</v>
      </c>
      <c r="M166" s="33"/>
    </row>
    <row r="167" spans="1:13" s="26" customFormat="1" ht="22.5" customHeight="1">
      <c r="A167" s="13"/>
      <c r="B167" s="1"/>
      <c r="C167" s="108" t="s">
        <v>361</v>
      </c>
      <c r="D167" s="109"/>
      <c r="E167" s="110"/>
      <c r="F167" s="29"/>
      <c r="G167" s="14"/>
      <c r="H167" s="14"/>
      <c r="I167" s="14" t="s">
        <v>362</v>
      </c>
      <c r="J167" s="14"/>
      <c r="K167" s="16">
        <f>K168</f>
        <v>0</v>
      </c>
      <c r="M167" s="33"/>
    </row>
    <row r="168" spans="1:13" s="26" customFormat="1" ht="11.25">
      <c r="A168" s="13"/>
      <c r="B168" s="1"/>
      <c r="C168" s="103" t="s">
        <v>78</v>
      </c>
      <c r="D168" s="104"/>
      <c r="E168" s="105"/>
      <c r="F168" s="30"/>
      <c r="G168" s="15"/>
      <c r="H168" s="15"/>
      <c r="I168" s="15" t="s">
        <v>362</v>
      </c>
      <c r="J168" s="15" t="s">
        <v>20</v>
      </c>
      <c r="K168" s="18">
        <v>0</v>
      </c>
      <c r="M168" s="33"/>
    </row>
    <row r="169" spans="1:13" s="26" customFormat="1" ht="33.75" customHeight="1">
      <c r="A169" s="13"/>
      <c r="B169" s="1"/>
      <c r="C169" s="108" t="s">
        <v>101</v>
      </c>
      <c r="D169" s="109"/>
      <c r="E169" s="110"/>
      <c r="F169" s="14"/>
      <c r="G169" s="14" t="s">
        <v>16</v>
      </c>
      <c r="H169" s="14" t="s">
        <v>9</v>
      </c>
      <c r="I169" s="14" t="s">
        <v>147</v>
      </c>
      <c r="J169" s="14"/>
      <c r="K169" s="16">
        <f>K170</f>
        <v>5251.9</v>
      </c>
      <c r="M169" s="33"/>
    </row>
    <row r="170" spans="1:13" s="26" customFormat="1" ht="33.75" customHeight="1">
      <c r="A170" s="13"/>
      <c r="B170" s="1"/>
      <c r="C170" s="103" t="s">
        <v>102</v>
      </c>
      <c r="D170" s="104"/>
      <c r="E170" s="105"/>
      <c r="F170" s="14"/>
      <c r="G170" s="15" t="s">
        <v>16</v>
      </c>
      <c r="H170" s="15" t="s">
        <v>9</v>
      </c>
      <c r="I170" s="15" t="s">
        <v>112</v>
      </c>
      <c r="J170" s="15"/>
      <c r="K170" s="18">
        <f>K171</f>
        <v>5251.9</v>
      </c>
      <c r="M170" s="33"/>
    </row>
    <row r="171" spans="1:13" s="26" customFormat="1" ht="22.5" customHeight="1">
      <c r="A171" s="13"/>
      <c r="B171" s="1"/>
      <c r="C171" s="103" t="s">
        <v>99</v>
      </c>
      <c r="D171" s="104"/>
      <c r="E171" s="105"/>
      <c r="F171" s="14"/>
      <c r="G171" s="15" t="s">
        <v>16</v>
      </c>
      <c r="H171" s="15" t="s">
        <v>9</v>
      </c>
      <c r="I171" s="15" t="s">
        <v>112</v>
      </c>
      <c r="J171" s="15" t="s">
        <v>100</v>
      </c>
      <c r="K171" s="18">
        <v>5251.9</v>
      </c>
      <c r="M171" s="33"/>
    </row>
    <row r="172" spans="1:13" s="26" customFormat="1" ht="32.25" customHeight="1">
      <c r="A172" s="13"/>
      <c r="B172" s="1"/>
      <c r="C172" s="108" t="s">
        <v>110</v>
      </c>
      <c r="D172" s="109"/>
      <c r="E172" s="110"/>
      <c r="F172" s="14"/>
      <c r="G172" s="14"/>
      <c r="H172" s="14"/>
      <c r="I172" s="14" t="s">
        <v>215</v>
      </c>
      <c r="J172" s="14"/>
      <c r="K172" s="16">
        <f>K173</f>
        <v>25</v>
      </c>
      <c r="L172" s="34"/>
      <c r="M172" s="35"/>
    </row>
    <row r="173" spans="1:13" s="26" customFormat="1" ht="11.25" customHeight="1">
      <c r="A173" s="13"/>
      <c r="B173" s="1"/>
      <c r="C173" s="103" t="s">
        <v>74</v>
      </c>
      <c r="D173" s="104"/>
      <c r="E173" s="105"/>
      <c r="F173" s="14"/>
      <c r="G173" s="14"/>
      <c r="H173" s="14"/>
      <c r="I173" s="15" t="s">
        <v>215</v>
      </c>
      <c r="J173" s="15" t="s">
        <v>77</v>
      </c>
      <c r="K173" s="18">
        <v>25</v>
      </c>
      <c r="L173" s="34"/>
      <c r="M173" s="35"/>
    </row>
    <row r="174" spans="1:13" s="26" customFormat="1" ht="11.25" hidden="1">
      <c r="A174" s="13"/>
      <c r="B174" s="1"/>
      <c r="C174" s="108" t="s">
        <v>338</v>
      </c>
      <c r="D174" s="109"/>
      <c r="E174" s="110"/>
      <c r="F174" s="14"/>
      <c r="G174" s="14"/>
      <c r="H174" s="14"/>
      <c r="I174" s="14" t="s">
        <v>223</v>
      </c>
      <c r="J174" s="14"/>
      <c r="K174" s="16">
        <f>K175</f>
        <v>0</v>
      </c>
      <c r="L174" s="34"/>
      <c r="M174" s="35"/>
    </row>
    <row r="175" spans="1:13" s="26" customFormat="1" ht="12.75" customHeight="1" hidden="1">
      <c r="A175" s="13"/>
      <c r="B175" s="1"/>
      <c r="C175" s="103" t="s">
        <v>96</v>
      </c>
      <c r="D175" s="104"/>
      <c r="E175" s="105"/>
      <c r="F175" s="14"/>
      <c r="G175" s="15"/>
      <c r="H175" s="15"/>
      <c r="I175" s="15" t="s">
        <v>223</v>
      </c>
      <c r="J175" s="15" t="s">
        <v>86</v>
      </c>
      <c r="K175" s="18">
        <v>0</v>
      </c>
      <c r="L175" s="34"/>
      <c r="M175" s="35"/>
    </row>
    <row r="176" spans="1:13" s="26" customFormat="1" ht="11.25">
      <c r="A176" s="13"/>
      <c r="B176" s="1"/>
      <c r="C176" s="108" t="s">
        <v>325</v>
      </c>
      <c r="D176" s="109"/>
      <c r="E176" s="110"/>
      <c r="F176" s="29"/>
      <c r="G176" s="14"/>
      <c r="H176" s="14"/>
      <c r="I176" s="20">
        <v>6600000000</v>
      </c>
      <c r="J176" s="14"/>
      <c r="K176" s="16">
        <f>K177</f>
        <v>1757.2</v>
      </c>
      <c r="L176" s="34"/>
      <c r="M176" s="35"/>
    </row>
    <row r="177" spans="1:13" s="26" customFormat="1" ht="36" customHeight="1">
      <c r="A177" s="13"/>
      <c r="B177" s="1"/>
      <c r="C177" s="103" t="s">
        <v>360</v>
      </c>
      <c r="D177" s="104"/>
      <c r="E177" s="105"/>
      <c r="F177" s="30"/>
      <c r="G177" s="15"/>
      <c r="H177" s="15"/>
      <c r="I177" s="54" t="s">
        <v>326</v>
      </c>
      <c r="J177" s="15"/>
      <c r="K177" s="18">
        <f>K178</f>
        <v>1757.2</v>
      </c>
      <c r="L177" s="34"/>
      <c r="M177" s="35"/>
    </row>
    <row r="178" spans="1:13" s="26" customFormat="1" ht="11.25">
      <c r="A178" s="13"/>
      <c r="B178" s="1"/>
      <c r="C178" s="103" t="s">
        <v>78</v>
      </c>
      <c r="D178" s="104"/>
      <c r="E178" s="105"/>
      <c r="F178" s="30"/>
      <c r="G178" s="15"/>
      <c r="H178" s="15"/>
      <c r="I178" s="54" t="s">
        <v>326</v>
      </c>
      <c r="J178" s="15" t="s">
        <v>20</v>
      </c>
      <c r="K178" s="18">
        <v>1757.2</v>
      </c>
      <c r="L178" s="34"/>
      <c r="M178" s="35"/>
    </row>
    <row r="179" spans="1:13" s="26" customFormat="1" ht="54.75" customHeight="1" hidden="1">
      <c r="A179" s="13"/>
      <c r="B179" s="1"/>
      <c r="C179" s="108" t="s">
        <v>431</v>
      </c>
      <c r="D179" s="109"/>
      <c r="E179" s="110"/>
      <c r="F179" s="14"/>
      <c r="G179" s="14"/>
      <c r="H179" s="14"/>
      <c r="I179" s="14" t="s">
        <v>339</v>
      </c>
      <c r="J179" s="14"/>
      <c r="K179" s="16">
        <f>K180</f>
        <v>0</v>
      </c>
      <c r="L179" s="34"/>
      <c r="M179" s="35"/>
    </row>
    <row r="180" spans="1:13" s="26" customFormat="1" ht="21" customHeight="1" hidden="1">
      <c r="A180" s="13"/>
      <c r="B180" s="1"/>
      <c r="C180" s="103" t="s">
        <v>217</v>
      </c>
      <c r="D180" s="104"/>
      <c r="E180" s="105"/>
      <c r="F180" s="14"/>
      <c r="G180" s="15"/>
      <c r="H180" s="15"/>
      <c r="I180" s="15" t="s">
        <v>339</v>
      </c>
      <c r="J180" s="15" t="s">
        <v>77</v>
      </c>
      <c r="K180" s="18">
        <v>0</v>
      </c>
      <c r="L180" s="34"/>
      <c r="M180" s="35"/>
    </row>
    <row r="181" spans="1:13" s="26" customFormat="1" ht="11.25" hidden="1">
      <c r="A181" s="13"/>
      <c r="B181" s="1"/>
      <c r="C181" s="108" t="s">
        <v>262</v>
      </c>
      <c r="D181" s="109"/>
      <c r="E181" s="110"/>
      <c r="F181" s="14"/>
      <c r="G181" s="14"/>
      <c r="H181" s="14"/>
      <c r="I181" s="14" t="s">
        <v>340</v>
      </c>
      <c r="J181" s="14"/>
      <c r="K181" s="16">
        <f>K182</f>
        <v>0</v>
      </c>
      <c r="L181" s="34"/>
      <c r="M181" s="35"/>
    </row>
    <row r="182" spans="1:13" s="26" customFormat="1" ht="25.5" customHeight="1" hidden="1">
      <c r="A182" s="13"/>
      <c r="B182" s="1"/>
      <c r="C182" s="103" t="s">
        <v>217</v>
      </c>
      <c r="D182" s="104"/>
      <c r="E182" s="105"/>
      <c r="F182" s="14"/>
      <c r="G182" s="15"/>
      <c r="H182" s="15"/>
      <c r="I182" s="15" t="s">
        <v>340</v>
      </c>
      <c r="J182" s="15" t="s">
        <v>77</v>
      </c>
      <c r="K182" s="18">
        <v>0</v>
      </c>
      <c r="L182" s="34"/>
      <c r="M182" s="35"/>
    </row>
    <row r="183" spans="1:13" s="26" customFormat="1" ht="24" customHeight="1" hidden="1">
      <c r="A183" s="13"/>
      <c r="B183" s="1"/>
      <c r="C183" s="108" t="s">
        <v>370</v>
      </c>
      <c r="D183" s="109"/>
      <c r="E183" s="110"/>
      <c r="F183" s="14"/>
      <c r="G183" s="14"/>
      <c r="H183" s="14"/>
      <c r="I183" s="14" t="s">
        <v>371</v>
      </c>
      <c r="J183" s="14"/>
      <c r="K183" s="16">
        <f>K184+K185+K186</f>
        <v>0</v>
      </c>
      <c r="M183" s="33"/>
    </row>
    <row r="184" spans="1:13" s="26" customFormat="1" ht="22.5" customHeight="1" hidden="1">
      <c r="A184" s="13"/>
      <c r="B184" s="1"/>
      <c r="C184" s="103" t="s">
        <v>73</v>
      </c>
      <c r="D184" s="104"/>
      <c r="E184" s="105"/>
      <c r="F184" s="14"/>
      <c r="G184" s="15"/>
      <c r="H184" s="15"/>
      <c r="I184" s="15" t="s">
        <v>371</v>
      </c>
      <c r="J184" s="15" t="s">
        <v>77</v>
      </c>
      <c r="K184" s="18">
        <v>0</v>
      </c>
      <c r="M184" s="33"/>
    </row>
    <row r="185" spans="1:13" s="26" customFormat="1" ht="14.25" customHeight="1" hidden="1">
      <c r="A185" s="13"/>
      <c r="B185" s="1"/>
      <c r="C185" s="144" t="s">
        <v>403</v>
      </c>
      <c r="D185" s="119"/>
      <c r="E185" s="120"/>
      <c r="F185" s="14"/>
      <c r="G185" s="15"/>
      <c r="H185" s="15"/>
      <c r="I185" s="15" t="s">
        <v>371</v>
      </c>
      <c r="J185" s="15" t="s">
        <v>20</v>
      </c>
      <c r="K185" s="18">
        <v>0</v>
      </c>
      <c r="M185" s="33"/>
    </row>
    <row r="186" spans="1:13" s="26" customFormat="1" ht="14.25" customHeight="1" hidden="1">
      <c r="A186" s="13"/>
      <c r="B186" s="1"/>
      <c r="C186" s="144" t="s">
        <v>402</v>
      </c>
      <c r="D186" s="119"/>
      <c r="E186" s="120"/>
      <c r="F186" s="14"/>
      <c r="G186" s="15"/>
      <c r="H186" s="15"/>
      <c r="I186" s="15" t="s">
        <v>371</v>
      </c>
      <c r="J186" s="15" t="s">
        <v>82</v>
      </c>
      <c r="K186" s="18">
        <v>0</v>
      </c>
      <c r="M186" s="33"/>
    </row>
    <row r="187" spans="1:13" s="26" customFormat="1" ht="11.25">
      <c r="A187" s="13"/>
      <c r="B187" s="1"/>
      <c r="C187" s="108" t="s">
        <v>434</v>
      </c>
      <c r="D187" s="109"/>
      <c r="E187" s="110"/>
      <c r="F187" s="14"/>
      <c r="G187" s="15"/>
      <c r="H187" s="15"/>
      <c r="I187" s="14" t="s">
        <v>435</v>
      </c>
      <c r="J187" s="15"/>
      <c r="K187" s="16">
        <f>K188+K210+K259+K392+K406+K415+K443+K448+K450</f>
        <v>755279.441</v>
      </c>
      <c r="M187" s="33"/>
    </row>
    <row r="188" spans="1:13" s="26" customFormat="1" ht="23.25" customHeight="1">
      <c r="A188" s="13"/>
      <c r="B188" s="1"/>
      <c r="C188" s="108" t="s">
        <v>494</v>
      </c>
      <c r="D188" s="109"/>
      <c r="E188" s="110"/>
      <c r="F188" s="29"/>
      <c r="G188" s="15" t="s">
        <v>8</v>
      </c>
      <c r="H188" s="15" t="s">
        <v>13</v>
      </c>
      <c r="I188" s="14" t="s">
        <v>148</v>
      </c>
      <c r="J188" s="14"/>
      <c r="K188" s="16">
        <f>K189+K192+K199</f>
        <v>25756.010000000002</v>
      </c>
      <c r="M188" s="33"/>
    </row>
    <row r="189" spans="1:13" s="26" customFormat="1" ht="23.25" customHeight="1">
      <c r="A189" s="13"/>
      <c r="B189" s="1"/>
      <c r="C189" s="103" t="s">
        <v>495</v>
      </c>
      <c r="D189" s="104"/>
      <c r="E189" s="105"/>
      <c r="F189" s="30"/>
      <c r="G189" s="15"/>
      <c r="H189" s="15"/>
      <c r="I189" s="15" t="s">
        <v>149</v>
      </c>
      <c r="J189" s="15"/>
      <c r="K189" s="18">
        <f>K190</f>
        <v>31.1</v>
      </c>
      <c r="M189" s="33"/>
    </row>
    <row r="190" spans="1:13" s="26" customFormat="1" ht="11.25">
      <c r="A190" s="13"/>
      <c r="B190" s="1"/>
      <c r="C190" s="103" t="s">
        <v>24</v>
      </c>
      <c r="D190" s="104"/>
      <c r="E190" s="105"/>
      <c r="F190" s="55"/>
      <c r="G190" s="55"/>
      <c r="H190" s="55"/>
      <c r="I190" s="54">
        <v>5130080020</v>
      </c>
      <c r="J190" s="54"/>
      <c r="K190" s="18">
        <f>K191</f>
        <v>31.1</v>
      </c>
      <c r="M190" s="33"/>
    </row>
    <row r="191" spans="1:15" s="26" customFormat="1" ht="11.25">
      <c r="A191" s="13"/>
      <c r="B191" s="1"/>
      <c r="C191" s="103" t="s">
        <v>84</v>
      </c>
      <c r="D191" s="104"/>
      <c r="E191" s="105"/>
      <c r="F191" s="55"/>
      <c r="G191" s="55"/>
      <c r="H191" s="55"/>
      <c r="I191" s="54">
        <v>5130080020</v>
      </c>
      <c r="J191" s="54">
        <v>700</v>
      </c>
      <c r="K191" s="18">
        <v>31.1</v>
      </c>
      <c r="M191" s="33"/>
      <c r="O191" s="56"/>
    </row>
    <row r="192" spans="1:13" s="26" customFormat="1" ht="24.75" customHeight="1">
      <c r="A192" s="13"/>
      <c r="B192" s="1"/>
      <c r="C192" s="108" t="s">
        <v>496</v>
      </c>
      <c r="D192" s="109"/>
      <c r="E192" s="110"/>
      <c r="F192" s="29"/>
      <c r="G192" s="15" t="s">
        <v>8</v>
      </c>
      <c r="H192" s="15" t="s">
        <v>13</v>
      </c>
      <c r="I192" s="15" t="s">
        <v>150</v>
      </c>
      <c r="J192" s="15"/>
      <c r="K192" s="18">
        <f>K193+K197</f>
        <v>6061.71</v>
      </c>
      <c r="M192" s="33"/>
    </row>
    <row r="193" spans="1:13" s="26" customFormat="1" ht="11.25">
      <c r="A193" s="13"/>
      <c r="B193" s="1"/>
      <c r="C193" s="103" t="s">
        <v>47</v>
      </c>
      <c r="D193" s="104"/>
      <c r="E193" s="105"/>
      <c r="F193" s="36"/>
      <c r="G193" s="15" t="s">
        <v>8</v>
      </c>
      <c r="H193" s="15" t="s">
        <v>13</v>
      </c>
      <c r="I193" s="15" t="s">
        <v>151</v>
      </c>
      <c r="J193" s="68"/>
      <c r="K193" s="18">
        <f>K194+K195+K196</f>
        <v>6061.71</v>
      </c>
      <c r="M193" s="33"/>
    </row>
    <row r="194" spans="1:13" s="26" customFormat="1" ht="11.25">
      <c r="A194" s="13"/>
      <c r="B194" s="1"/>
      <c r="C194" s="103" t="s">
        <v>71</v>
      </c>
      <c r="D194" s="104"/>
      <c r="E194" s="105"/>
      <c r="F194" s="36"/>
      <c r="G194" s="15"/>
      <c r="H194" s="15"/>
      <c r="I194" s="15" t="s">
        <v>151</v>
      </c>
      <c r="J194" s="15" t="s">
        <v>72</v>
      </c>
      <c r="K194" s="18">
        <v>5570.71</v>
      </c>
      <c r="M194" s="33"/>
    </row>
    <row r="195" spans="1:13" s="26" customFormat="1" ht="11.25">
      <c r="A195" s="13"/>
      <c r="B195" s="1"/>
      <c r="C195" s="103" t="s">
        <v>74</v>
      </c>
      <c r="D195" s="104"/>
      <c r="E195" s="105"/>
      <c r="F195" s="29"/>
      <c r="G195" s="15"/>
      <c r="H195" s="15"/>
      <c r="I195" s="15" t="s">
        <v>151</v>
      </c>
      <c r="J195" s="15" t="s">
        <v>77</v>
      </c>
      <c r="K195" s="18">
        <v>488</v>
      </c>
      <c r="M195" s="33"/>
    </row>
    <row r="196" spans="1:13" s="26" customFormat="1" ht="11.25">
      <c r="A196" s="13"/>
      <c r="B196" s="1"/>
      <c r="C196" s="103" t="s">
        <v>76</v>
      </c>
      <c r="D196" s="104"/>
      <c r="E196" s="105"/>
      <c r="F196" s="29"/>
      <c r="G196" s="15"/>
      <c r="H196" s="15"/>
      <c r="I196" s="15" t="s">
        <v>151</v>
      </c>
      <c r="J196" s="15" t="s">
        <v>75</v>
      </c>
      <c r="K196" s="18">
        <v>3</v>
      </c>
      <c r="M196" s="33"/>
    </row>
    <row r="197" spans="1:13" s="26" customFormat="1" ht="24" customHeight="1" hidden="1">
      <c r="A197" s="13"/>
      <c r="B197" s="1"/>
      <c r="C197" s="103" t="s">
        <v>111</v>
      </c>
      <c r="D197" s="104"/>
      <c r="E197" s="105"/>
      <c r="F197" s="29"/>
      <c r="G197" s="15"/>
      <c r="H197" s="15"/>
      <c r="I197" s="15" t="s">
        <v>352</v>
      </c>
      <c r="K197" s="18">
        <f>K198</f>
        <v>0</v>
      </c>
      <c r="M197" s="33"/>
    </row>
    <row r="198" spans="1:13" s="26" customFormat="1" ht="25.5" customHeight="1" hidden="1">
      <c r="A198" s="13"/>
      <c r="B198" s="1"/>
      <c r="C198" s="103" t="s">
        <v>74</v>
      </c>
      <c r="D198" s="104"/>
      <c r="E198" s="105"/>
      <c r="F198" s="29"/>
      <c r="G198" s="15"/>
      <c r="H198" s="15"/>
      <c r="I198" s="15" t="s">
        <v>352</v>
      </c>
      <c r="J198" s="15" t="s">
        <v>77</v>
      </c>
      <c r="K198" s="18">
        <v>0</v>
      </c>
      <c r="M198" s="33"/>
    </row>
    <row r="199" spans="1:13" s="26" customFormat="1" ht="32.25" customHeight="1">
      <c r="A199" s="13"/>
      <c r="B199" s="1"/>
      <c r="C199" s="108" t="s">
        <v>372</v>
      </c>
      <c r="D199" s="109"/>
      <c r="E199" s="110"/>
      <c r="F199" s="29"/>
      <c r="G199" s="15"/>
      <c r="H199" s="15"/>
      <c r="I199" s="15" t="s">
        <v>373</v>
      </c>
      <c r="J199" s="15"/>
      <c r="K199" s="18">
        <f>K204+K200+K202+K206+K208</f>
        <v>19663.2</v>
      </c>
      <c r="M199" s="33"/>
    </row>
    <row r="200" spans="1:13" s="26" customFormat="1" ht="11.25">
      <c r="A200" s="13"/>
      <c r="B200" s="1"/>
      <c r="C200" s="103" t="s">
        <v>95</v>
      </c>
      <c r="D200" s="104"/>
      <c r="E200" s="105"/>
      <c r="F200" s="30"/>
      <c r="G200" s="15" t="s">
        <v>19</v>
      </c>
      <c r="H200" s="15" t="s">
        <v>8</v>
      </c>
      <c r="I200" s="15" t="s">
        <v>375</v>
      </c>
      <c r="J200" s="15"/>
      <c r="K200" s="18">
        <f>K201</f>
        <v>4819</v>
      </c>
      <c r="M200" s="33"/>
    </row>
    <row r="201" spans="1:13" s="26" customFormat="1" ht="11.25">
      <c r="A201" s="13"/>
      <c r="B201" s="1"/>
      <c r="C201" s="103" t="s">
        <v>78</v>
      </c>
      <c r="D201" s="104"/>
      <c r="E201" s="105"/>
      <c r="F201" s="30"/>
      <c r="G201" s="15" t="s">
        <v>19</v>
      </c>
      <c r="H201" s="15" t="s">
        <v>8</v>
      </c>
      <c r="I201" s="15" t="s">
        <v>375</v>
      </c>
      <c r="J201" s="15" t="s">
        <v>20</v>
      </c>
      <c r="K201" s="18">
        <v>4819</v>
      </c>
      <c r="M201" s="33"/>
    </row>
    <row r="202" spans="1:13" s="26" customFormat="1" ht="11.25">
      <c r="A202" s="13"/>
      <c r="B202" s="1"/>
      <c r="C202" s="103" t="s">
        <v>69</v>
      </c>
      <c r="D202" s="104"/>
      <c r="E202" s="105"/>
      <c r="F202" s="30"/>
      <c r="G202" s="15" t="s">
        <v>19</v>
      </c>
      <c r="H202" s="15" t="s">
        <v>8</v>
      </c>
      <c r="I202" s="15" t="s">
        <v>376</v>
      </c>
      <c r="J202" s="15"/>
      <c r="K202" s="18">
        <f>K203</f>
        <v>1500</v>
      </c>
      <c r="M202" s="33"/>
    </row>
    <row r="203" spans="1:13" s="26" customFormat="1" ht="11.25">
      <c r="A203" s="13"/>
      <c r="B203" s="1"/>
      <c r="C203" s="103" t="s">
        <v>78</v>
      </c>
      <c r="D203" s="104"/>
      <c r="E203" s="105"/>
      <c r="F203" s="30"/>
      <c r="G203" s="15"/>
      <c r="H203" s="15"/>
      <c r="I203" s="15" t="s">
        <v>376</v>
      </c>
      <c r="J203" s="15" t="s">
        <v>20</v>
      </c>
      <c r="K203" s="18">
        <v>1500</v>
      </c>
      <c r="M203" s="33"/>
    </row>
    <row r="204" spans="1:13" s="26" customFormat="1" ht="24" customHeight="1">
      <c r="A204" s="13"/>
      <c r="B204" s="1"/>
      <c r="C204" s="103" t="s">
        <v>379</v>
      </c>
      <c r="D204" s="104"/>
      <c r="E204" s="105"/>
      <c r="F204" s="29"/>
      <c r="G204" s="15"/>
      <c r="H204" s="15"/>
      <c r="I204" s="15" t="s">
        <v>374</v>
      </c>
      <c r="J204" s="15"/>
      <c r="K204" s="18">
        <f>K205</f>
        <v>1350</v>
      </c>
      <c r="M204" s="33"/>
    </row>
    <row r="205" spans="1:13" s="26" customFormat="1" ht="11.25">
      <c r="A205" s="13"/>
      <c r="B205" s="1"/>
      <c r="C205" s="103" t="s">
        <v>78</v>
      </c>
      <c r="D205" s="104"/>
      <c r="E205" s="105"/>
      <c r="F205" s="29"/>
      <c r="G205" s="15"/>
      <c r="H205" s="15"/>
      <c r="I205" s="15" t="s">
        <v>458</v>
      </c>
      <c r="J205" s="15" t="s">
        <v>20</v>
      </c>
      <c r="K205" s="18">
        <v>1350</v>
      </c>
      <c r="M205" s="33"/>
    </row>
    <row r="206" spans="1:13" s="26" customFormat="1" ht="24" customHeight="1" hidden="1">
      <c r="A206" s="13"/>
      <c r="B206" s="1"/>
      <c r="C206" s="103" t="s">
        <v>413</v>
      </c>
      <c r="D206" s="104"/>
      <c r="E206" s="105"/>
      <c r="F206" s="29"/>
      <c r="G206" s="15"/>
      <c r="H206" s="15"/>
      <c r="I206" s="15" t="s">
        <v>415</v>
      </c>
      <c r="J206" s="15"/>
      <c r="K206" s="18">
        <f>K207</f>
        <v>0</v>
      </c>
      <c r="M206" s="33"/>
    </row>
    <row r="207" spans="1:13" s="26" customFormat="1" ht="24" customHeight="1" hidden="1">
      <c r="A207" s="13"/>
      <c r="B207" s="1"/>
      <c r="C207" s="144" t="s">
        <v>414</v>
      </c>
      <c r="D207" s="119"/>
      <c r="E207" s="120"/>
      <c r="F207" s="29"/>
      <c r="G207" s="15"/>
      <c r="H207" s="15"/>
      <c r="I207" s="15" t="s">
        <v>416</v>
      </c>
      <c r="J207" s="15" t="s">
        <v>20</v>
      </c>
      <c r="K207" s="18">
        <v>0</v>
      </c>
      <c r="M207" s="33"/>
    </row>
    <row r="208" spans="1:13" s="26" customFormat="1" ht="24" customHeight="1">
      <c r="A208" s="13"/>
      <c r="B208" s="1"/>
      <c r="C208" s="119" t="s">
        <v>467</v>
      </c>
      <c r="D208" s="119"/>
      <c r="E208" s="120"/>
      <c r="F208" s="29"/>
      <c r="G208" s="15"/>
      <c r="H208" s="15"/>
      <c r="I208" s="15" t="s">
        <v>458</v>
      </c>
      <c r="J208" s="15"/>
      <c r="K208" s="18">
        <f>K209</f>
        <v>11994.2</v>
      </c>
      <c r="M208" s="33"/>
    </row>
    <row r="209" spans="1:13" s="26" customFormat="1" ht="24" customHeight="1">
      <c r="A209" s="13"/>
      <c r="B209" s="1"/>
      <c r="C209" s="119" t="s">
        <v>414</v>
      </c>
      <c r="D209" s="119"/>
      <c r="E209" s="120"/>
      <c r="F209" s="29"/>
      <c r="G209" s="15"/>
      <c r="H209" s="15"/>
      <c r="I209" s="15" t="s">
        <v>466</v>
      </c>
      <c r="J209" s="15" t="s">
        <v>20</v>
      </c>
      <c r="K209" s="18">
        <v>11994.2</v>
      </c>
      <c r="M209" s="33"/>
    </row>
    <row r="210" spans="1:13" s="26" customFormat="1" ht="23.25" customHeight="1">
      <c r="A210" s="13"/>
      <c r="B210" s="1"/>
      <c r="C210" s="108" t="s">
        <v>513</v>
      </c>
      <c r="D210" s="109"/>
      <c r="E210" s="110"/>
      <c r="F210" s="30"/>
      <c r="G210" s="14" t="s">
        <v>10</v>
      </c>
      <c r="H210" s="14" t="s">
        <v>11</v>
      </c>
      <c r="I210" s="14" t="s">
        <v>152</v>
      </c>
      <c r="J210" s="14"/>
      <c r="K210" s="16">
        <f>K211+K229+K234+K243+K249</f>
        <v>68825.759</v>
      </c>
      <c r="M210" s="33"/>
    </row>
    <row r="211" spans="1:13" s="26" customFormat="1" ht="23.25" customHeight="1">
      <c r="A211" s="13"/>
      <c r="B211" s="1"/>
      <c r="C211" s="108" t="s">
        <v>60</v>
      </c>
      <c r="D211" s="109"/>
      <c r="E211" s="110"/>
      <c r="F211" s="37"/>
      <c r="G211" s="14" t="s">
        <v>12</v>
      </c>
      <c r="H211" s="14" t="s">
        <v>8</v>
      </c>
      <c r="I211" s="14" t="s">
        <v>153</v>
      </c>
      <c r="J211" s="14"/>
      <c r="K211" s="16">
        <f>+K217+K218+K215+K216+K225+K226+K227+K222+K219+K213+K212+K228+K214</f>
        <v>46933.488000000005</v>
      </c>
      <c r="M211" s="33"/>
    </row>
    <row r="212" spans="1:13" s="26" customFormat="1" ht="20.25" customHeight="1" hidden="1">
      <c r="A212" s="13"/>
      <c r="B212" s="1"/>
      <c r="C212" s="103" t="s">
        <v>417</v>
      </c>
      <c r="D212" s="104"/>
      <c r="E212" s="105"/>
      <c r="F212" s="36"/>
      <c r="G212" s="15"/>
      <c r="H212" s="15"/>
      <c r="I212" s="15" t="s">
        <v>154</v>
      </c>
      <c r="J212" s="15" t="s">
        <v>100</v>
      </c>
      <c r="K212" s="18">
        <v>0</v>
      </c>
      <c r="M212" s="33"/>
    </row>
    <row r="213" spans="1:13" s="26" customFormat="1" ht="24.75" customHeight="1">
      <c r="A213" s="13"/>
      <c r="B213" s="1"/>
      <c r="C213" s="103" t="s">
        <v>61</v>
      </c>
      <c r="D213" s="104"/>
      <c r="E213" s="105"/>
      <c r="F213" s="36"/>
      <c r="G213" s="15" t="s">
        <v>12</v>
      </c>
      <c r="H213" s="15" t="s">
        <v>8</v>
      </c>
      <c r="I213" s="15" t="s">
        <v>154</v>
      </c>
      <c r="J213" s="15" t="s">
        <v>100</v>
      </c>
      <c r="K213" s="18">
        <v>4647.8</v>
      </c>
      <c r="M213" s="33"/>
    </row>
    <row r="214" spans="1:13" s="26" customFormat="1" ht="24.75" customHeight="1">
      <c r="A214" s="13"/>
      <c r="B214" s="1"/>
      <c r="C214" s="103" t="s">
        <v>468</v>
      </c>
      <c r="D214" s="104"/>
      <c r="E214" s="105"/>
      <c r="F214" s="36"/>
      <c r="G214" s="15"/>
      <c r="H214" s="15"/>
      <c r="I214" s="15" t="s">
        <v>154</v>
      </c>
      <c r="J214" s="15" t="s">
        <v>82</v>
      </c>
      <c r="K214" s="18">
        <v>3510.7</v>
      </c>
      <c r="M214" s="33"/>
    </row>
    <row r="215" spans="1:13" s="26" customFormat="1" ht="24" customHeight="1">
      <c r="A215" s="13"/>
      <c r="B215" s="1"/>
      <c r="C215" s="103" t="s">
        <v>278</v>
      </c>
      <c r="D215" s="104"/>
      <c r="E215" s="105"/>
      <c r="F215" s="36"/>
      <c r="G215" s="15"/>
      <c r="H215" s="15"/>
      <c r="I215" s="15" t="s">
        <v>220</v>
      </c>
      <c r="J215" s="15" t="s">
        <v>82</v>
      </c>
      <c r="K215" s="18">
        <v>2503</v>
      </c>
      <c r="M215" s="33"/>
    </row>
    <row r="216" spans="1:13" s="26" customFormat="1" ht="24" customHeight="1">
      <c r="A216" s="13"/>
      <c r="B216" s="1"/>
      <c r="C216" s="103" t="s">
        <v>279</v>
      </c>
      <c r="D216" s="104"/>
      <c r="E216" s="105"/>
      <c r="F216" s="36"/>
      <c r="G216" s="15"/>
      <c r="H216" s="15"/>
      <c r="I216" s="15" t="s">
        <v>221</v>
      </c>
      <c r="J216" s="15" t="s">
        <v>82</v>
      </c>
      <c r="K216" s="18">
        <v>936.788</v>
      </c>
      <c r="M216" s="33"/>
    </row>
    <row r="217" spans="1:13" s="26" customFormat="1" ht="22.5" customHeight="1">
      <c r="A217" s="13"/>
      <c r="B217" s="1"/>
      <c r="C217" s="103" t="s">
        <v>276</v>
      </c>
      <c r="D217" s="104"/>
      <c r="E217" s="105"/>
      <c r="F217" s="36"/>
      <c r="G217" s="15"/>
      <c r="H217" s="15"/>
      <c r="I217" s="15" t="s">
        <v>274</v>
      </c>
      <c r="J217" s="15" t="s">
        <v>82</v>
      </c>
      <c r="K217" s="18">
        <v>26309.7</v>
      </c>
      <c r="M217" s="33"/>
    </row>
    <row r="218" spans="1:13" s="26" customFormat="1" ht="22.5" customHeight="1">
      <c r="A218" s="13"/>
      <c r="B218" s="1"/>
      <c r="C218" s="103" t="s">
        <v>277</v>
      </c>
      <c r="D218" s="104"/>
      <c r="E218" s="105"/>
      <c r="F218" s="36"/>
      <c r="G218" s="15"/>
      <c r="H218" s="15"/>
      <c r="I218" s="15" t="s">
        <v>275</v>
      </c>
      <c r="J218" s="15" t="s">
        <v>82</v>
      </c>
      <c r="K218" s="18">
        <v>7945.6</v>
      </c>
      <c r="M218" s="33"/>
    </row>
    <row r="219" spans="1:13" s="26" customFormat="1" ht="17.25" customHeight="1" hidden="1">
      <c r="A219" s="13"/>
      <c r="B219" s="1"/>
      <c r="C219" s="103" t="s">
        <v>279</v>
      </c>
      <c r="D219" s="104"/>
      <c r="E219" s="105"/>
      <c r="F219" s="36"/>
      <c r="G219" s="15"/>
      <c r="H219" s="15"/>
      <c r="I219" s="15" t="s">
        <v>309</v>
      </c>
      <c r="J219" s="15"/>
      <c r="K219" s="18">
        <v>0</v>
      </c>
      <c r="M219" s="33"/>
    </row>
    <row r="220" spans="1:13" s="26" customFormat="1" ht="25.5" customHeight="1" hidden="1">
      <c r="A220" s="13"/>
      <c r="B220" s="1"/>
      <c r="C220" s="103" t="s">
        <v>80</v>
      </c>
      <c r="D220" s="104"/>
      <c r="E220" s="105"/>
      <c r="F220" s="36"/>
      <c r="G220" s="15"/>
      <c r="H220" s="15"/>
      <c r="I220" s="15" t="s">
        <v>309</v>
      </c>
      <c r="J220" s="15" t="s">
        <v>82</v>
      </c>
      <c r="K220" s="18">
        <v>0</v>
      </c>
      <c r="M220" s="33"/>
    </row>
    <row r="221" spans="1:13" s="26" customFormat="1" ht="12.75" customHeight="1" hidden="1">
      <c r="A221" s="13"/>
      <c r="B221" s="1"/>
      <c r="C221" s="103" t="s">
        <v>81</v>
      </c>
      <c r="D221" s="104"/>
      <c r="E221" s="105"/>
      <c r="F221" s="36"/>
      <c r="G221" s="15"/>
      <c r="H221" s="15"/>
      <c r="I221" s="15" t="s">
        <v>309</v>
      </c>
      <c r="J221" s="15" t="s">
        <v>83</v>
      </c>
      <c r="K221" s="18">
        <v>0</v>
      </c>
      <c r="M221" s="33"/>
    </row>
    <row r="222" spans="1:13" s="26" customFormat="1" ht="11.25" customHeight="1" hidden="1">
      <c r="A222" s="13"/>
      <c r="B222" s="1"/>
      <c r="C222" s="103" t="s">
        <v>284</v>
      </c>
      <c r="D222" s="104"/>
      <c r="E222" s="105"/>
      <c r="F222" s="36"/>
      <c r="G222" s="15"/>
      <c r="H222" s="15"/>
      <c r="I222" s="15" t="s">
        <v>285</v>
      </c>
      <c r="J222" s="15"/>
      <c r="K222" s="18">
        <f>K223</f>
        <v>0</v>
      </c>
      <c r="M222" s="33"/>
    </row>
    <row r="223" spans="1:13" s="26" customFormat="1" ht="10.5" customHeight="1" hidden="1">
      <c r="A223" s="13"/>
      <c r="B223" s="1"/>
      <c r="C223" s="103" t="s">
        <v>80</v>
      </c>
      <c r="D223" s="104"/>
      <c r="E223" s="105"/>
      <c r="F223" s="36"/>
      <c r="G223" s="15"/>
      <c r="H223" s="15"/>
      <c r="I223" s="15" t="s">
        <v>285</v>
      </c>
      <c r="J223" s="15" t="s">
        <v>82</v>
      </c>
      <c r="K223" s="18">
        <f>K224</f>
        <v>0</v>
      </c>
      <c r="M223" s="33"/>
    </row>
    <row r="224" spans="1:13" s="26" customFormat="1" ht="9" customHeight="1" hidden="1">
      <c r="A224" s="13"/>
      <c r="B224" s="1"/>
      <c r="C224" s="103" t="s">
        <v>81</v>
      </c>
      <c r="D224" s="104"/>
      <c r="E224" s="105"/>
      <c r="F224" s="36"/>
      <c r="G224" s="15"/>
      <c r="H224" s="15"/>
      <c r="I224" s="15" t="s">
        <v>285</v>
      </c>
      <c r="J224" s="15" t="s">
        <v>83</v>
      </c>
      <c r="K224" s="18">
        <v>0</v>
      </c>
      <c r="M224" s="33"/>
    </row>
    <row r="225" spans="1:13" s="26" customFormat="1" ht="11.25">
      <c r="A225" s="13"/>
      <c r="B225" s="1"/>
      <c r="C225" s="103" t="s">
        <v>337</v>
      </c>
      <c r="D225" s="104"/>
      <c r="E225" s="105"/>
      <c r="F225" s="36"/>
      <c r="G225" s="15" t="s">
        <v>12</v>
      </c>
      <c r="H225" s="15" t="s">
        <v>8</v>
      </c>
      <c r="I225" s="15" t="s">
        <v>155</v>
      </c>
      <c r="J225" s="15" t="s">
        <v>82</v>
      </c>
      <c r="K225" s="18">
        <v>20</v>
      </c>
      <c r="M225" s="33"/>
    </row>
    <row r="226" spans="1:13" s="26" customFormat="1" ht="23.25" customHeight="1">
      <c r="A226" s="13"/>
      <c r="B226" s="1"/>
      <c r="C226" s="103" t="s">
        <v>333</v>
      </c>
      <c r="D226" s="104"/>
      <c r="E226" s="105"/>
      <c r="F226" s="36"/>
      <c r="G226" s="15" t="s">
        <v>12</v>
      </c>
      <c r="H226" s="15" t="s">
        <v>8</v>
      </c>
      <c r="I226" s="15" t="s">
        <v>156</v>
      </c>
      <c r="J226" s="15" t="s">
        <v>82</v>
      </c>
      <c r="K226" s="18">
        <v>20</v>
      </c>
      <c r="M226" s="33"/>
    </row>
    <row r="227" spans="1:13" s="26" customFormat="1" ht="11.25">
      <c r="A227" s="13"/>
      <c r="B227" s="1"/>
      <c r="C227" s="103" t="s">
        <v>499</v>
      </c>
      <c r="D227" s="104"/>
      <c r="E227" s="105"/>
      <c r="F227" s="36"/>
      <c r="G227" s="15" t="s">
        <v>12</v>
      </c>
      <c r="H227" s="15" t="s">
        <v>8</v>
      </c>
      <c r="I227" s="15" t="s">
        <v>157</v>
      </c>
      <c r="J227" s="15" t="s">
        <v>82</v>
      </c>
      <c r="K227" s="18">
        <v>19.5</v>
      </c>
      <c r="M227" s="33"/>
    </row>
    <row r="228" spans="1:13" s="26" customFormat="1" ht="22.5" customHeight="1">
      <c r="A228" s="13"/>
      <c r="B228" s="1"/>
      <c r="C228" s="103" t="s">
        <v>453</v>
      </c>
      <c r="D228" s="104"/>
      <c r="E228" s="105"/>
      <c r="F228" s="36"/>
      <c r="G228" s="15"/>
      <c r="H228" s="15"/>
      <c r="I228" s="15" t="s">
        <v>454</v>
      </c>
      <c r="J228" s="15" t="s">
        <v>82</v>
      </c>
      <c r="K228" s="18">
        <v>1020.4</v>
      </c>
      <c r="M228" s="33"/>
    </row>
    <row r="229" spans="1:13" s="26" customFormat="1" ht="11.25">
      <c r="A229" s="13"/>
      <c r="B229" s="1"/>
      <c r="C229" s="108" t="s">
        <v>62</v>
      </c>
      <c r="D229" s="109"/>
      <c r="E229" s="110"/>
      <c r="F229" s="30"/>
      <c r="G229" s="15" t="s">
        <v>12</v>
      </c>
      <c r="H229" s="15" t="s">
        <v>8</v>
      </c>
      <c r="I229" s="14" t="s">
        <v>158</v>
      </c>
      <c r="J229" s="14"/>
      <c r="K229" s="16">
        <f>K230+K231+K233+K232</f>
        <v>1175</v>
      </c>
      <c r="M229" s="33"/>
    </row>
    <row r="230" spans="1:13" s="26" customFormat="1" ht="24.75" customHeight="1">
      <c r="A230" s="13"/>
      <c r="B230" s="1"/>
      <c r="C230" s="103" t="s">
        <v>280</v>
      </c>
      <c r="D230" s="104"/>
      <c r="E230" s="105"/>
      <c r="F230" s="30"/>
      <c r="G230" s="14" t="s">
        <v>10</v>
      </c>
      <c r="H230" s="14" t="s">
        <v>11</v>
      </c>
      <c r="I230" s="15" t="s">
        <v>281</v>
      </c>
      <c r="J230" s="15" t="s">
        <v>72</v>
      </c>
      <c r="K230" s="18">
        <v>1068.4</v>
      </c>
      <c r="M230" s="33"/>
    </row>
    <row r="231" spans="1:13" s="26" customFormat="1" ht="11.25">
      <c r="A231" s="13"/>
      <c r="B231" s="1"/>
      <c r="C231" s="103" t="s">
        <v>92</v>
      </c>
      <c r="D231" s="104"/>
      <c r="E231" s="105"/>
      <c r="F231" s="30"/>
      <c r="G231" s="14"/>
      <c r="H231" s="14"/>
      <c r="I231" s="15" t="s">
        <v>159</v>
      </c>
      <c r="J231" s="15" t="s">
        <v>77</v>
      </c>
      <c r="K231" s="18">
        <v>102.1</v>
      </c>
      <c r="M231" s="33"/>
    </row>
    <row r="232" spans="1:13" s="26" customFormat="1" ht="11.25">
      <c r="A232" s="13"/>
      <c r="B232" s="1"/>
      <c r="C232" s="103" t="s">
        <v>76</v>
      </c>
      <c r="D232" s="104"/>
      <c r="E232" s="105"/>
      <c r="F232" s="30"/>
      <c r="G232" s="15"/>
      <c r="H232" s="15"/>
      <c r="I232" s="15" t="s">
        <v>159</v>
      </c>
      <c r="J232" s="15" t="s">
        <v>75</v>
      </c>
      <c r="K232" s="18">
        <v>4.5</v>
      </c>
      <c r="M232" s="33"/>
    </row>
    <row r="233" spans="1:13" s="26" customFormat="1" ht="23.25" customHeight="1">
      <c r="A233" s="13"/>
      <c r="B233" s="1"/>
      <c r="C233" s="103" t="s">
        <v>351</v>
      </c>
      <c r="D233" s="104"/>
      <c r="E233" s="105"/>
      <c r="F233" s="30"/>
      <c r="G233" s="15"/>
      <c r="H233" s="15"/>
      <c r="I233" s="15" t="s">
        <v>321</v>
      </c>
      <c r="J233" s="15" t="s">
        <v>77</v>
      </c>
      <c r="K233" s="18">
        <v>0</v>
      </c>
      <c r="M233" s="33"/>
    </row>
    <row r="234" spans="1:13" s="26" customFormat="1" ht="21.75" customHeight="1">
      <c r="A234" s="13"/>
      <c r="B234" s="1"/>
      <c r="C234" s="108" t="s">
        <v>63</v>
      </c>
      <c r="D234" s="109"/>
      <c r="E234" s="110"/>
      <c r="F234" s="29"/>
      <c r="G234" s="14" t="s">
        <v>12</v>
      </c>
      <c r="H234" s="14" t="s">
        <v>8</v>
      </c>
      <c r="I234" s="14" t="s">
        <v>160</v>
      </c>
      <c r="J234" s="14"/>
      <c r="K234" s="16">
        <f>K235+K236+K241+K239+'[1]Лист1'!J$119:$O239+K242</f>
        <v>14424.671</v>
      </c>
      <c r="M234" s="33"/>
    </row>
    <row r="235" spans="1:13" s="26" customFormat="1" ht="11.25">
      <c r="A235" s="13"/>
      <c r="B235" s="1"/>
      <c r="C235" s="103" t="s">
        <v>282</v>
      </c>
      <c r="D235" s="104"/>
      <c r="E235" s="105"/>
      <c r="F235" s="30"/>
      <c r="G235" s="15" t="s">
        <v>12</v>
      </c>
      <c r="H235" s="15" t="s">
        <v>8</v>
      </c>
      <c r="I235" s="15" t="s">
        <v>283</v>
      </c>
      <c r="J235" s="15" t="s">
        <v>72</v>
      </c>
      <c r="K235" s="18">
        <v>12575.5</v>
      </c>
      <c r="M235" s="33"/>
    </row>
    <row r="236" spans="1:13" s="26" customFormat="1" ht="11.25">
      <c r="A236" s="13"/>
      <c r="B236" s="1"/>
      <c r="C236" s="103" t="s">
        <v>64</v>
      </c>
      <c r="D236" s="104"/>
      <c r="E236" s="105"/>
      <c r="F236" s="30"/>
      <c r="G236" s="15"/>
      <c r="H236" s="15"/>
      <c r="I236" s="15" t="s">
        <v>161</v>
      </c>
      <c r="J236" s="15"/>
      <c r="K236" s="18">
        <f>K237+K238</f>
        <v>1698.268</v>
      </c>
      <c r="M236" s="33"/>
    </row>
    <row r="237" spans="1:13" s="26" customFormat="1" ht="11.25">
      <c r="A237" s="13"/>
      <c r="B237" s="1"/>
      <c r="C237" s="103" t="s">
        <v>74</v>
      </c>
      <c r="D237" s="104"/>
      <c r="E237" s="105"/>
      <c r="F237" s="30"/>
      <c r="G237" s="15"/>
      <c r="H237" s="15"/>
      <c r="I237" s="15" t="s">
        <v>161</v>
      </c>
      <c r="J237" s="15" t="s">
        <v>77</v>
      </c>
      <c r="K237" s="18">
        <v>1593.4</v>
      </c>
      <c r="M237" s="33"/>
    </row>
    <row r="238" spans="1:13" s="26" customFormat="1" ht="11.25" customHeight="1">
      <c r="A238" s="13"/>
      <c r="B238" s="1"/>
      <c r="C238" s="103" t="s">
        <v>76</v>
      </c>
      <c r="D238" s="104"/>
      <c r="E238" s="105"/>
      <c r="F238" s="30"/>
      <c r="G238" s="15"/>
      <c r="H238" s="15"/>
      <c r="I238" s="15" t="s">
        <v>161</v>
      </c>
      <c r="J238" s="15" t="s">
        <v>75</v>
      </c>
      <c r="K238" s="18">
        <v>104.868</v>
      </c>
      <c r="M238" s="33"/>
    </row>
    <row r="239" spans="1:13" s="26" customFormat="1" ht="24.75" customHeight="1">
      <c r="A239" s="13"/>
      <c r="B239" s="1"/>
      <c r="C239" s="103" t="s">
        <v>465</v>
      </c>
      <c r="D239" s="104"/>
      <c r="E239" s="105"/>
      <c r="F239" s="30"/>
      <c r="G239" s="15" t="s">
        <v>12</v>
      </c>
      <c r="H239" s="15" t="s">
        <v>8</v>
      </c>
      <c r="I239" s="15" t="s">
        <v>162</v>
      </c>
      <c r="J239" s="15" t="s">
        <v>77</v>
      </c>
      <c r="K239" s="18">
        <v>99.703</v>
      </c>
      <c r="M239" s="33"/>
    </row>
    <row r="240" spans="1:13" s="26" customFormat="1" ht="24" customHeight="1">
      <c r="A240" s="13"/>
      <c r="B240" s="1"/>
      <c r="C240" s="103" t="s">
        <v>459</v>
      </c>
      <c r="D240" s="104"/>
      <c r="E240" s="105"/>
      <c r="F240" s="30"/>
      <c r="G240" s="15"/>
      <c r="H240" s="15"/>
      <c r="I240" s="15" t="s">
        <v>460</v>
      </c>
      <c r="J240" s="15" t="s">
        <v>77</v>
      </c>
      <c r="K240" s="18">
        <v>0</v>
      </c>
      <c r="M240" s="33"/>
    </row>
    <row r="241" spans="1:13" s="26" customFormat="1" ht="11.25" customHeight="1" hidden="1">
      <c r="A241" s="13"/>
      <c r="B241" s="1"/>
      <c r="C241" s="103" t="s">
        <v>322</v>
      </c>
      <c r="D241" s="104"/>
      <c r="E241" s="105"/>
      <c r="F241" s="30"/>
      <c r="G241" s="15"/>
      <c r="H241" s="15"/>
      <c r="I241" s="15" t="s">
        <v>323</v>
      </c>
      <c r="J241" s="15" t="s">
        <v>77</v>
      </c>
      <c r="K241" s="18">
        <v>0</v>
      </c>
      <c r="M241" s="33"/>
    </row>
    <row r="242" spans="1:13" s="26" customFormat="1" ht="21.75" customHeight="1">
      <c r="A242" s="13"/>
      <c r="B242" s="1"/>
      <c r="C242" s="100" t="s">
        <v>470</v>
      </c>
      <c r="D242" s="101"/>
      <c r="E242" s="102"/>
      <c r="F242" s="30"/>
      <c r="G242" s="15"/>
      <c r="H242" s="15"/>
      <c r="I242" s="15" t="s">
        <v>469</v>
      </c>
      <c r="J242" s="15" t="s">
        <v>77</v>
      </c>
      <c r="K242" s="18">
        <v>51.2</v>
      </c>
      <c r="M242" s="33"/>
    </row>
    <row r="243" spans="1:13" s="26" customFormat="1" ht="11.25">
      <c r="A243" s="13"/>
      <c r="B243" s="1"/>
      <c r="C243" s="108" t="s">
        <v>65</v>
      </c>
      <c r="D243" s="109"/>
      <c r="E243" s="110"/>
      <c r="F243" s="29"/>
      <c r="G243" s="14" t="s">
        <v>12</v>
      </c>
      <c r="H243" s="14" t="s">
        <v>11</v>
      </c>
      <c r="I243" s="14" t="s">
        <v>163</v>
      </c>
      <c r="J243" s="14"/>
      <c r="K243" s="16">
        <f>K244+K247+K248+K246+K245</f>
        <v>1557.9</v>
      </c>
      <c r="M243" s="33"/>
    </row>
    <row r="244" spans="1:13" s="26" customFormat="1" ht="11.25">
      <c r="A244" s="13"/>
      <c r="B244" s="1"/>
      <c r="C244" s="103" t="s">
        <v>66</v>
      </c>
      <c r="D244" s="104"/>
      <c r="E244" s="105"/>
      <c r="F244" s="30"/>
      <c r="G244" s="15" t="s">
        <v>12</v>
      </c>
      <c r="H244" s="15" t="s">
        <v>11</v>
      </c>
      <c r="I244" s="15" t="s">
        <v>164</v>
      </c>
      <c r="J244" s="15" t="s">
        <v>82</v>
      </c>
      <c r="K244" s="18">
        <v>14</v>
      </c>
      <c r="M244" s="33"/>
    </row>
    <row r="245" spans="1:13" s="26" customFormat="1" ht="11.25">
      <c r="A245" s="13"/>
      <c r="B245" s="1"/>
      <c r="C245" s="103" t="s">
        <v>313</v>
      </c>
      <c r="D245" s="104"/>
      <c r="E245" s="105"/>
      <c r="F245" s="30"/>
      <c r="G245" s="15"/>
      <c r="H245" s="15"/>
      <c r="I245" s="15" t="s">
        <v>324</v>
      </c>
      <c r="J245" s="15" t="s">
        <v>82</v>
      </c>
      <c r="K245" s="18">
        <v>18.9</v>
      </c>
      <c r="M245" s="33"/>
    </row>
    <row r="246" spans="1:13" s="26" customFormat="1" ht="23.25" customHeight="1">
      <c r="A246" s="13"/>
      <c r="B246" s="1"/>
      <c r="C246" s="103" t="s">
        <v>254</v>
      </c>
      <c r="D246" s="104"/>
      <c r="E246" s="105"/>
      <c r="F246" s="30"/>
      <c r="G246" s="15"/>
      <c r="H246" s="15"/>
      <c r="I246" s="15" t="s">
        <v>222</v>
      </c>
      <c r="J246" s="15" t="s">
        <v>82</v>
      </c>
      <c r="K246" s="18">
        <v>2</v>
      </c>
      <c r="M246" s="33"/>
    </row>
    <row r="247" spans="1:13" s="26" customFormat="1" ht="24.75" customHeight="1">
      <c r="A247" s="13"/>
      <c r="B247" s="1"/>
      <c r="C247" s="103" t="s">
        <v>286</v>
      </c>
      <c r="D247" s="104"/>
      <c r="E247" s="105"/>
      <c r="F247" s="30"/>
      <c r="G247" s="15"/>
      <c r="H247" s="15"/>
      <c r="I247" s="15" t="s">
        <v>288</v>
      </c>
      <c r="J247" s="15" t="s">
        <v>82</v>
      </c>
      <c r="K247" s="18">
        <v>1170</v>
      </c>
      <c r="M247" s="33"/>
    </row>
    <row r="248" spans="1:13" s="26" customFormat="1" ht="11.25">
      <c r="A248" s="13"/>
      <c r="B248" s="1"/>
      <c r="C248" s="103" t="s">
        <v>287</v>
      </c>
      <c r="D248" s="104"/>
      <c r="E248" s="105"/>
      <c r="F248" s="30"/>
      <c r="G248" s="15"/>
      <c r="H248" s="15"/>
      <c r="I248" s="15" t="s">
        <v>289</v>
      </c>
      <c r="J248" s="15" t="s">
        <v>82</v>
      </c>
      <c r="K248" s="18">
        <v>353</v>
      </c>
      <c r="M248" s="33"/>
    </row>
    <row r="249" spans="1:13" s="26" customFormat="1" ht="33" customHeight="1">
      <c r="A249" s="13"/>
      <c r="B249" s="1"/>
      <c r="C249" s="108" t="s">
        <v>67</v>
      </c>
      <c r="D249" s="109"/>
      <c r="E249" s="110"/>
      <c r="F249" s="29"/>
      <c r="G249" s="14" t="s">
        <v>12</v>
      </c>
      <c r="H249" s="14" t="s">
        <v>9</v>
      </c>
      <c r="I249" s="14" t="s">
        <v>165</v>
      </c>
      <c r="J249" s="14"/>
      <c r="K249" s="16">
        <f>K250+K254+K258</f>
        <v>4734.7</v>
      </c>
      <c r="M249" s="33"/>
    </row>
    <row r="250" spans="1:13" s="26" customFormat="1" ht="11.25">
      <c r="A250" s="13"/>
      <c r="B250" s="1"/>
      <c r="C250" s="103" t="s">
        <v>47</v>
      </c>
      <c r="D250" s="104"/>
      <c r="E250" s="105"/>
      <c r="F250" s="30"/>
      <c r="G250" s="15" t="s">
        <v>12</v>
      </c>
      <c r="H250" s="15" t="s">
        <v>9</v>
      </c>
      <c r="I250" s="15" t="s">
        <v>166</v>
      </c>
      <c r="J250" s="15"/>
      <c r="K250" s="18">
        <f>K251+K252+K253</f>
        <v>1495.8999999999999</v>
      </c>
      <c r="M250" s="33"/>
    </row>
    <row r="251" spans="1:13" s="26" customFormat="1" ht="11.25">
      <c r="A251" s="13"/>
      <c r="B251" s="1"/>
      <c r="C251" s="103" t="s">
        <v>71</v>
      </c>
      <c r="D251" s="104"/>
      <c r="E251" s="105"/>
      <c r="F251" s="29"/>
      <c r="G251" s="15"/>
      <c r="H251" s="15"/>
      <c r="I251" s="15" t="s">
        <v>166</v>
      </c>
      <c r="J251" s="15" t="s">
        <v>72</v>
      </c>
      <c r="K251" s="18">
        <v>1420.8</v>
      </c>
      <c r="M251" s="33"/>
    </row>
    <row r="252" spans="1:13" s="26" customFormat="1" ht="11.25">
      <c r="A252" s="13"/>
      <c r="B252" s="1"/>
      <c r="C252" s="103" t="s">
        <v>74</v>
      </c>
      <c r="D252" s="104"/>
      <c r="E252" s="105"/>
      <c r="F252" s="29"/>
      <c r="G252" s="15"/>
      <c r="H252" s="15"/>
      <c r="I252" s="15" t="s">
        <v>166</v>
      </c>
      <c r="J252" s="15" t="s">
        <v>77</v>
      </c>
      <c r="K252" s="18">
        <v>74.3</v>
      </c>
      <c r="M252" s="33"/>
    </row>
    <row r="253" spans="1:13" s="26" customFormat="1" ht="11.25">
      <c r="A253" s="13"/>
      <c r="B253" s="1"/>
      <c r="C253" s="103" t="s">
        <v>76</v>
      </c>
      <c r="D253" s="104"/>
      <c r="E253" s="105"/>
      <c r="F253" s="29"/>
      <c r="G253" s="15"/>
      <c r="H253" s="15"/>
      <c r="I253" s="15" t="s">
        <v>166</v>
      </c>
      <c r="J253" s="15" t="s">
        <v>75</v>
      </c>
      <c r="K253" s="18">
        <v>0.8</v>
      </c>
      <c r="M253" s="33"/>
    </row>
    <row r="254" spans="1:13" s="26" customFormat="1" ht="11.25">
      <c r="A254" s="13"/>
      <c r="B254" s="1"/>
      <c r="C254" s="103" t="s">
        <v>68</v>
      </c>
      <c r="D254" s="104"/>
      <c r="E254" s="105"/>
      <c r="F254" s="30"/>
      <c r="G254" s="15" t="s">
        <v>12</v>
      </c>
      <c r="H254" s="15" t="s">
        <v>9</v>
      </c>
      <c r="I254" s="15" t="s">
        <v>167</v>
      </c>
      <c r="J254" s="15"/>
      <c r="K254" s="18">
        <f>K255+K256+K257</f>
        <v>3213.7999999999997</v>
      </c>
      <c r="M254" s="33"/>
    </row>
    <row r="255" spans="1:13" s="26" customFormat="1" ht="11.25">
      <c r="A255" s="13"/>
      <c r="B255" s="1"/>
      <c r="C255" s="103" t="s">
        <v>71</v>
      </c>
      <c r="D255" s="104"/>
      <c r="E255" s="105"/>
      <c r="F255" s="30"/>
      <c r="G255" s="15"/>
      <c r="H255" s="15"/>
      <c r="I255" s="15" t="s">
        <v>167</v>
      </c>
      <c r="J255" s="15" t="s">
        <v>72</v>
      </c>
      <c r="K255" s="18">
        <v>2661.1</v>
      </c>
      <c r="M255" s="33"/>
    </row>
    <row r="256" spans="1:13" s="26" customFormat="1" ht="11.25">
      <c r="A256" s="13"/>
      <c r="B256" s="1"/>
      <c r="C256" s="103" t="s">
        <v>74</v>
      </c>
      <c r="D256" s="104"/>
      <c r="E256" s="105"/>
      <c r="F256" s="30"/>
      <c r="G256" s="15"/>
      <c r="H256" s="15"/>
      <c r="I256" s="15" t="s">
        <v>167</v>
      </c>
      <c r="J256" s="15" t="s">
        <v>77</v>
      </c>
      <c r="K256" s="18">
        <v>550.5</v>
      </c>
      <c r="M256" s="33"/>
    </row>
    <row r="257" spans="1:17" s="26" customFormat="1" ht="11.25">
      <c r="A257" s="13"/>
      <c r="B257" s="13"/>
      <c r="C257" s="103" t="s">
        <v>76</v>
      </c>
      <c r="D257" s="104"/>
      <c r="E257" s="105"/>
      <c r="F257" s="30"/>
      <c r="G257" s="15"/>
      <c r="H257" s="15"/>
      <c r="I257" s="15" t="s">
        <v>167</v>
      </c>
      <c r="J257" s="15" t="s">
        <v>75</v>
      </c>
      <c r="K257" s="18">
        <v>2.2</v>
      </c>
      <c r="Q257" s="56"/>
    </row>
    <row r="258" spans="1:16" s="26" customFormat="1" ht="11.25">
      <c r="A258" s="13"/>
      <c r="B258" s="1"/>
      <c r="C258" s="103" t="s">
        <v>40</v>
      </c>
      <c r="D258" s="104"/>
      <c r="E258" s="105"/>
      <c r="F258" s="30"/>
      <c r="G258" s="15"/>
      <c r="H258" s="15"/>
      <c r="I258" s="15" t="s">
        <v>168</v>
      </c>
      <c r="J258" s="15" t="s">
        <v>77</v>
      </c>
      <c r="K258" s="18">
        <v>25</v>
      </c>
      <c r="O258" s="35"/>
      <c r="P258" s="35"/>
    </row>
    <row r="259" spans="1:13" s="35" customFormat="1" ht="21" customHeight="1">
      <c r="A259" s="13"/>
      <c r="B259" s="1"/>
      <c r="C259" s="114" t="s">
        <v>497</v>
      </c>
      <c r="D259" s="114"/>
      <c r="E259" s="114"/>
      <c r="F259" s="57"/>
      <c r="G259" s="57"/>
      <c r="H259" s="57"/>
      <c r="I259" s="20">
        <v>5300000000</v>
      </c>
      <c r="J259" s="20"/>
      <c r="K259" s="16">
        <f>K260+K275+K317+K340+K344+K372+K383+K385</f>
        <v>547671.848</v>
      </c>
      <c r="L259" s="34"/>
      <c r="M259" s="34"/>
    </row>
    <row r="260" spans="1:13" s="35" customFormat="1" ht="11.25">
      <c r="A260" s="13"/>
      <c r="B260" s="1"/>
      <c r="C260" s="111" t="s">
        <v>32</v>
      </c>
      <c r="D260" s="112"/>
      <c r="E260" s="113"/>
      <c r="F260" s="29"/>
      <c r="G260" s="14" t="s">
        <v>10</v>
      </c>
      <c r="H260" s="14" t="s">
        <v>8</v>
      </c>
      <c r="I260" s="14"/>
      <c r="J260" s="14"/>
      <c r="K260" s="16">
        <f>K261+K270+K274</f>
        <v>95295.17</v>
      </c>
      <c r="L260" s="34"/>
      <c r="M260" s="34"/>
    </row>
    <row r="261" spans="1:13" s="35" customFormat="1" ht="24" customHeight="1">
      <c r="A261" s="13"/>
      <c r="B261" s="1"/>
      <c r="C261" s="103" t="s">
        <v>91</v>
      </c>
      <c r="D261" s="104"/>
      <c r="E261" s="105"/>
      <c r="F261" s="30"/>
      <c r="G261" s="15" t="s">
        <v>10</v>
      </c>
      <c r="H261" s="15" t="s">
        <v>8</v>
      </c>
      <c r="I261" s="15" t="s">
        <v>426</v>
      </c>
      <c r="J261" s="15"/>
      <c r="K261" s="16">
        <f>K262+K267+K268+K269</f>
        <v>36721.97</v>
      </c>
      <c r="L261" s="34"/>
      <c r="M261" s="34"/>
    </row>
    <row r="262" spans="1:13" s="35" customFormat="1" ht="11.25">
      <c r="A262" s="13"/>
      <c r="B262" s="1"/>
      <c r="C262" s="103" t="s">
        <v>42</v>
      </c>
      <c r="D262" s="104"/>
      <c r="E262" s="105"/>
      <c r="F262" s="30"/>
      <c r="G262" s="15" t="s">
        <v>10</v>
      </c>
      <c r="H262" s="15" t="s">
        <v>8</v>
      </c>
      <c r="I262" s="15" t="s">
        <v>169</v>
      </c>
      <c r="J262" s="15"/>
      <c r="K262" s="18">
        <f>K263+K264+K265+K266</f>
        <v>15458.23</v>
      </c>
      <c r="L262" s="34"/>
      <c r="M262" s="34"/>
    </row>
    <row r="263" spans="1:13" s="35" customFormat="1" ht="24" customHeight="1">
      <c r="A263" s="13"/>
      <c r="B263" s="1"/>
      <c r="C263" s="100" t="s">
        <v>80</v>
      </c>
      <c r="D263" s="101"/>
      <c r="E263" s="102"/>
      <c r="F263" s="30"/>
      <c r="G263" s="15"/>
      <c r="H263" s="15"/>
      <c r="I263" s="15" t="s">
        <v>169</v>
      </c>
      <c r="J263" s="15" t="s">
        <v>82</v>
      </c>
      <c r="K263" s="18">
        <v>4551.03</v>
      </c>
      <c r="L263" s="34"/>
      <c r="M263" s="34"/>
    </row>
    <row r="264" spans="1:13" s="35" customFormat="1" ht="23.25" customHeight="1">
      <c r="A264" s="13"/>
      <c r="B264" s="1"/>
      <c r="C264" s="103" t="s">
        <v>228</v>
      </c>
      <c r="D264" s="104"/>
      <c r="E264" s="105"/>
      <c r="F264" s="30"/>
      <c r="G264" s="15"/>
      <c r="H264" s="15"/>
      <c r="I264" s="15" t="s">
        <v>251</v>
      </c>
      <c r="J264" s="15" t="s">
        <v>82</v>
      </c>
      <c r="K264" s="18">
        <v>4105.2</v>
      </c>
      <c r="L264" s="34"/>
      <c r="M264" s="34"/>
    </row>
    <row r="265" spans="1:13" s="35" customFormat="1" ht="24.75" customHeight="1">
      <c r="A265" s="13"/>
      <c r="B265" s="1"/>
      <c r="C265" s="103" t="s">
        <v>226</v>
      </c>
      <c r="D265" s="104"/>
      <c r="E265" s="105"/>
      <c r="F265" s="30"/>
      <c r="G265" s="15"/>
      <c r="H265" s="15"/>
      <c r="I265" s="15" t="s">
        <v>249</v>
      </c>
      <c r="J265" s="15" t="s">
        <v>82</v>
      </c>
      <c r="K265" s="18">
        <v>5450</v>
      </c>
      <c r="L265" s="34"/>
      <c r="M265" s="34"/>
    </row>
    <row r="266" spans="1:13" s="35" customFormat="1" ht="24.75" customHeight="1">
      <c r="A266" s="13"/>
      <c r="B266" s="1"/>
      <c r="C266" s="103" t="s">
        <v>227</v>
      </c>
      <c r="D266" s="104"/>
      <c r="E266" s="105"/>
      <c r="F266" s="30"/>
      <c r="G266" s="15"/>
      <c r="H266" s="15"/>
      <c r="I266" s="15" t="s">
        <v>250</v>
      </c>
      <c r="J266" s="15" t="s">
        <v>82</v>
      </c>
      <c r="K266" s="18">
        <v>1352</v>
      </c>
      <c r="L266" s="34"/>
      <c r="M266" s="34"/>
    </row>
    <row r="267" spans="1:13" s="35" customFormat="1" ht="23.25" customHeight="1">
      <c r="A267" s="13"/>
      <c r="B267" s="1"/>
      <c r="C267" s="103" t="s">
        <v>292</v>
      </c>
      <c r="D267" s="104"/>
      <c r="E267" s="105"/>
      <c r="F267" s="30"/>
      <c r="G267" s="15"/>
      <c r="H267" s="15"/>
      <c r="I267" s="15" t="s">
        <v>290</v>
      </c>
      <c r="J267" s="15" t="s">
        <v>82</v>
      </c>
      <c r="K267" s="18">
        <v>16331.24</v>
      </c>
      <c r="L267" s="34"/>
      <c r="M267" s="34"/>
    </row>
    <row r="268" spans="1:13" s="35" customFormat="1" ht="16.5" customHeight="1" hidden="1">
      <c r="A268" s="13"/>
      <c r="B268" s="1"/>
      <c r="C268" s="103" t="s">
        <v>96</v>
      </c>
      <c r="D268" s="104"/>
      <c r="E268" s="105"/>
      <c r="F268" s="30"/>
      <c r="G268" s="15"/>
      <c r="H268" s="15"/>
      <c r="I268" s="15" t="s">
        <v>369</v>
      </c>
      <c r="J268" s="15" t="s">
        <v>86</v>
      </c>
      <c r="K268" s="18">
        <v>0</v>
      </c>
      <c r="L268" s="34"/>
      <c r="M268" s="34"/>
    </row>
    <row r="269" spans="1:13" s="35" customFormat="1" ht="24.75" customHeight="1">
      <c r="A269" s="13"/>
      <c r="B269" s="1"/>
      <c r="C269" s="103" t="s">
        <v>293</v>
      </c>
      <c r="D269" s="104"/>
      <c r="E269" s="105"/>
      <c r="F269" s="30"/>
      <c r="G269" s="15"/>
      <c r="H269" s="15"/>
      <c r="I269" s="15" t="s">
        <v>291</v>
      </c>
      <c r="J269" s="15" t="s">
        <v>82</v>
      </c>
      <c r="K269" s="18">
        <v>4932.5</v>
      </c>
      <c r="L269" s="34"/>
      <c r="M269" s="34"/>
    </row>
    <row r="270" spans="1:13" s="35" customFormat="1" ht="24.75" customHeight="1">
      <c r="A270" s="13"/>
      <c r="B270" s="1"/>
      <c r="C270" s="103" t="s">
        <v>41</v>
      </c>
      <c r="D270" s="104"/>
      <c r="E270" s="105"/>
      <c r="F270" s="30"/>
      <c r="G270" s="15" t="s">
        <v>10</v>
      </c>
      <c r="H270" s="15" t="s">
        <v>8</v>
      </c>
      <c r="I270" s="15" t="s">
        <v>425</v>
      </c>
      <c r="J270" s="15"/>
      <c r="K270" s="16">
        <f>K271+K272+K273</f>
        <v>55421</v>
      </c>
      <c r="L270" s="34"/>
      <c r="M270" s="34"/>
    </row>
    <row r="271" spans="1:13" s="35" customFormat="1" ht="69.75" customHeight="1">
      <c r="A271" s="13"/>
      <c r="B271" s="1"/>
      <c r="C271" s="103" t="s">
        <v>213</v>
      </c>
      <c r="D271" s="104"/>
      <c r="E271" s="105"/>
      <c r="F271" s="30"/>
      <c r="G271" s="15" t="s">
        <v>10</v>
      </c>
      <c r="H271" s="15" t="s">
        <v>8</v>
      </c>
      <c r="I271" s="15" t="s">
        <v>170</v>
      </c>
      <c r="J271" s="15" t="s">
        <v>82</v>
      </c>
      <c r="K271" s="18">
        <v>917</v>
      </c>
      <c r="L271" s="34"/>
      <c r="M271" s="34"/>
    </row>
    <row r="272" spans="1:16" s="35" customFormat="1" ht="11.25">
      <c r="A272" s="13"/>
      <c r="B272" s="1"/>
      <c r="C272" s="103" t="s">
        <v>395</v>
      </c>
      <c r="D272" s="104"/>
      <c r="E272" s="105"/>
      <c r="F272" s="30"/>
      <c r="G272" s="15"/>
      <c r="H272" s="15"/>
      <c r="I272" s="15" t="s">
        <v>393</v>
      </c>
      <c r="J272" s="15" t="s">
        <v>82</v>
      </c>
      <c r="K272" s="18">
        <v>41861.75</v>
      </c>
      <c r="L272" s="34"/>
      <c r="M272" s="34"/>
      <c r="P272" s="34"/>
    </row>
    <row r="273" spans="1:13" s="35" customFormat="1" ht="11.25">
      <c r="A273" s="13"/>
      <c r="B273" s="1"/>
      <c r="C273" s="103" t="s">
        <v>396</v>
      </c>
      <c r="D273" s="104"/>
      <c r="E273" s="105"/>
      <c r="F273" s="30"/>
      <c r="G273" s="15"/>
      <c r="H273" s="15"/>
      <c r="I273" s="15" t="s">
        <v>394</v>
      </c>
      <c r="J273" s="15" t="s">
        <v>82</v>
      </c>
      <c r="K273" s="18">
        <v>12642.25</v>
      </c>
      <c r="L273" s="34"/>
      <c r="M273" s="34"/>
    </row>
    <row r="274" spans="1:13" s="35" customFormat="1" ht="24" customHeight="1">
      <c r="A274" s="13"/>
      <c r="B274" s="1"/>
      <c r="C274" s="103" t="s">
        <v>80</v>
      </c>
      <c r="D274" s="104"/>
      <c r="E274" s="105"/>
      <c r="F274" s="30"/>
      <c r="G274" s="15"/>
      <c r="H274" s="15"/>
      <c r="I274" s="15" t="s">
        <v>456</v>
      </c>
      <c r="J274" s="15" t="s">
        <v>100</v>
      </c>
      <c r="K274" s="18">
        <v>3152.2</v>
      </c>
      <c r="L274" s="34"/>
      <c r="M274" s="34"/>
    </row>
    <row r="275" spans="1:16" s="35" customFormat="1" ht="24" customHeight="1">
      <c r="A275" s="13"/>
      <c r="B275" s="1"/>
      <c r="C275" s="108" t="s">
        <v>90</v>
      </c>
      <c r="D275" s="109"/>
      <c r="E275" s="110"/>
      <c r="F275" s="29"/>
      <c r="G275" s="14" t="s">
        <v>10</v>
      </c>
      <c r="H275" s="14" t="s">
        <v>11</v>
      </c>
      <c r="I275" s="14" t="s">
        <v>171</v>
      </c>
      <c r="J275" s="14"/>
      <c r="K275" s="16">
        <f>K276+K290+K297+K299+K302+K305+K307+K309+K311</f>
        <v>294266.27800000005</v>
      </c>
      <c r="L275" s="34"/>
      <c r="M275" s="34"/>
      <c r="N275" s="34"/>
      <c r="P275" s="34"/>
    </row>
    <row r="276" spans="1:13" s="35" customFormat="1" ht="23.25" customHeight="1">
      <c r="A276" s="13"/>
      <c r="B276" s="1"/>
      <c r="C276" s="103" t="s">
        <v>43</v>
      </c>
      <c r="D276" s="104"/>
      <c r="E276" s="105"/>
      <c r="F276" s="29"/>
      <c r="G276" s="14"/>
      <c r="H276" s="14"/>
      <c r="I276" s="14"/>
      <c r="J276" s="14"/>
      <c r="K276" s="16">
        <f>K277+K285+K286+K280+K281+K279+K282+K288+K289+K287+K278</f>
        <v>94531.338</v>
      </c>
      <c r="L276" s="34"/>
      <c r="M276" s="34"/>
    </row>
    <row r="277" spans="1:13" s="35" customFormat="1" ht="24.75" customHeight="1">
      <c r="A277" s="13"/>
      <c r="B277" s="1"/>
      <c r="C277" s="103" t="s">
        <v>43</v>
      </c>
      <c r="D277" s="104"/>
      <c r="E277" s="105"/>
      <c r="F277" s="30"/>
      <c r="G277" s="15" t="s">
        <v>10</v>
      </c>
      <c r="H277" s="15" t="s">
        <v>11</v>
      </c>
      <c r="I277" s="15" t="s">
        <v>172</v>
      </c>
      <c r="J277" s="15" t="s">
        <v>82</v>
      </c>
      <c r="K277" s="18">
        <v>18264.2</v>
      </c>
      <c r="L277" s="34"/>
      <c r="M277" s="34"/>
    </row>
    <row r="278" spans="1:13" s="35" customFormat="1" ht="24.75" customHeight="1">
      <c r="A278" s="13"/>
      <c r="B278" s="1"/>
      <c r="C278" s="103" t="s">
        <v>468</v>
      </c>
      <c r="D278" s="104"/>
      <c r="E278" s="105"/>
      <c r="F278" s="30"/>
      <c r="G278" s="15"/>
      <c r="H278" s="15"/>
      <c r="I278" s="15" t="s">
        <v>172</v>
      </c>
      <c r="J278" s="15" t="s">
        <v>100</v>
      </c>
      <c r="K278" s="18">
        <v>2651</v>
      </c>
      <c r="L278" s="34"/>
      <c r="M278" s="34"/>
    </row>
    <row r="279" spans="1:13" s="35" customFormat="1" ht="22.5" customHeight="1">
      <c r="A279" s="13"/>
      <c r="B279" s="1"/>
      <c r="C279" s="103" t="s">
        <v>252</v>
      </c>
      <c r="D279" s="104"/>
      <c r="E279" s="105"/>
      <c r="F279" s="30"/>
      <c r="G279" s="15"/>
      <c r="H279" s="15"/>
      <c r="I279" s="15" t="s">
        <v>253</v>
      </c>
      <c r="J279" s="15" t="s">
        <v>82</v>
      </c>
      <c r="K279" s="18">
        <v>486.5</v>
      </c>
      <c r="L279" s="34"/>
      <c r="M279" s="34"/>
    </row>
    <row r="280" spans="1:13" s="35" customFormat="1" ht="23.25" customHeight="1">
      <c r="A280" s="13"/>
      <c r="B280" s="1"/>
      <c r="C280" s="103" t="s">
        <v>229</v>
      </c>
      <c r="D280" s="104"/>
      <c r="E280" s="105"/>
      <c r="F280" s="30"/>
      <c r="G280" s="15"/>
      <c r="H280" s="15"/>
      <c r="I280" s="15" t="s">
        <v>230</v>
      </c>
      <c r="J280" s="15" t="s">
        <v>82</v>
      </c>
      <c r="K280" s="18">
        <v>9987</v>
      </c>
      <c r="L280" s="34"/>
      <c r="M280" s="34"/>
    </row>
    <row r="281" spans="1:13" s="35" customFormat="1" ht="33" customHeight="1">
      <c r="A281" s="13"/>
      <c r="B281" s="1"/>
      <c r="C281" s="103" t="s">
        <v>231</v>
      </c>
      <c r="D281" s="104"/>
      <c r="E281" s="105"/>
      <c r="F281" s="30"/>
      <c r="G281" s="15"/>
      <c r="H281" s="15"/>
      <c r="I281" s="15" t="s">
        <v>232</v>
      </c>
      <c r="J281" s="15" t="s">
        <v>82</v>
      </c>
      <c r="K281" s="18">
        <v>7959.038</v>
      </c>
      <c r="L281" s="34"/>
      <c r="M281" s="34"/>
    </row>
    <row r="282" spans="1:13" s="35" customFormat="1" ht="11.25">
      <c r="A282" s="13"/>
      <c r="B282" s="1"/>
      <c r="C282" s="103" t="s">
        <v>34</v>
      </c>
      <c r="D282" s="104"/>
      <c r="E282" s="105"/>
      <c r="F282" s="30"/>
      <c r="G282" s="15"/>
      <c r="H282" s="15"/>
      <c r="I282" s="15" t="s">
        <v>173</v>
      </c>
      <c r="J282" s="15"/>
      <c r="K282" s="18">
        <f>K283+K284</f>
        <v>90</v>
      </c>
      <c r="L282" s="34"/>
      <c r="M282" s="34"/>
    </row>
    <row r="283" spans="1:13" s="35" customFormat="1" ht="11.25">
      <c r="A283" s="13"/>
      <c r="B283" s="1"/>
      <c r="C283" s="103" t="s">
        <v>217</v>
      </c>
      <c r="D283" s="104"/>
      <c r="E283" s="105"/>
      <c r="F283" s="30"/>
      <c r="G283" s="15"/>
      <c r="H283" s="15"/>
      <c r="I283" s="15" t="s">
        <v>173</v>
      </c>
      <c r="J283" s="15" t="s">
        <v>72</v>
      </c>
      <c r="K283" s="18">
        <v>4.2</v>
      </c>
      <c r="L283" s="34"/>
      <c r="M283" s="34"/>
    </row>
    <row r="284" spans="1:13" s="35" customFormat="1" ht="11.25">
      <c r="A284" s="13"/>
      <c r="B284" s="1"/>
      <c r="C284" s="103" t="s">
        <v>404</v>
      </c>
      <c r="D284" s="104"/>
      <c r="E284" s="105"/>
      <c r="F284" s="30"/>
      <c r="G284" s="15"/>
      <c r="H284" s="15"/>
      <c r="I284" s="15" t="s">
        <v>173</v>
      </c>
      <c r="J284" s="15" t="s">
        <v>86</v>
      </c>
      <c r="K284" s="18">
        <v>85.8</v>
      </c>
      <c r="L284" s="34"/>
      <c r="M284" s="34"/>
    </row>
    <row r="285" spans="1:16" s="35" customFormat="1" ht="34.5" customHeight="1">
      <c r="A285" s="13"/>
      <c r="B285" s="1"/>
      <c r="C285" s="103" t="s">
        <v>296</v>
      </c>
      <c r="D285" s="104"/>
      <c r="E285" s="105"/>
      <c r="F285" s="30"/>
      <c r="G285" s="15"/>
      <c r="H285" s="15"/>
      <c r="I285" s="15" t="s">
        <v>294</v>
      </c>
      <c r="J285" s="15" t="s">
        <v>82</v>
      </c>
      <c r="K285" s="18">
        <v>24375</v>
      </c>
      <c r="L285" s="34"/>
      <c r="M285" s="34"/>
      <c r="O285" s="58"/>
      <c r="P285" s="58"/>
    </row>
    <row r="286" spans="1:16" s="58" customFormat="1" ht="35.25" customHeight="1">
      <c r="A286" s="24"/>
      <c r="B286" s="59"/>
      <c r="C286" s="103" t="s">
        <v>297</v>
      </c>
      <c r="D286" s="104"/>
      <c r="E286" s="105"/>
      <c r="F286" s="30"/>
      <c r="G286" s="15"/>
      <c r="H286" s="15"/>
      <c r="I286" s="15" t="s">
        <v>295</v>
      </c>
      <c r="J286" s="15" t="s">
        <v>82</v>
      </c>
      <c r="K286" s="18">
        <v>7361.2</v>
      </c>
      <c r="L286" s="60"/>
      <c r="M286" s="60"/>
      <c r="O286" s="35"/>
      <c r="P286" s="35"/>
    </row>
    <row r="287" spans="1:13" s="35" customFormat="1" ht="22.5" customHeight="1">
      <c r="A287" s="13"/>
      <c r="B287" s="1"/>
      <c r="C287" s="115" t="s">
        <v>381</v>
      </c>
      <c r="D287" s="116"/>
      <c r="E287" s="117"/>
      <c r="F287" s="30"/>
      <c r="G287" s="15"/>
      <c r="H287" s="15"/>
      <c r="I287" s="15" t="s">
        <v>382</v>
      </c>
      <c r="J287" s="15" t="s">
        <v>82</v>
      </c>
      <c r="K287" s="18">
        <v>19842.5</v>
      </c>
      <c r="L287" s="34"/>
      <c r="M287" s="34"/>
    </row>
    <row r="288" spans="1:13" s="35" customFormat="1" ht="22.5" customHeight="1">
      <c r="A288" s="13"/>
      <c r="B288" s="1"/>
      <c r="C288" s="103" t="s">
        <v>440</v>
      </c>
      <c r="D288" s="104"/>
      <c r="E288" s="105"/>
      <c r="F288" s="30"/>
      <c r="G288" s="15"/>
      <c r="H288" s="15"/>
      <c r="I288" s="15" t="s">
        <v>442</v>
      </c>
      <c r="J288" s="15" t="s">
        <v>82</v>
      </c>
      <c r="K288" s="18">
        <v>2699.6</v>
      </c>
      <c r="L288" s="34"/>
      <c r="M288" s="34"/>
    </row>
    <row r="289" spans="1:13" s="35" customFormat="1" ht="34.5" customHeight="1">
      <c r="A289" s="13"/>
      <c r="B289" s="1"/>
      <c r="C289" s="103" t="s">
        <v>441</v>
      </c>
      <c r="D289" s="104"/>
      <c r="E289" s="105"/>
      <c r="F289" s="30"/>
      <c r="G289" s="15"/>
      <c r="H289" s="15"/>
      <c r="I289" s="15" t="s">
        <v>443</v>
      </c>
      <c r="J289" s="15" t="s">
        <v>82</v>
      </c>
      <c r="K289" s="18">
        <v>815.3</v>
      </c>
      <c r="L289" s="34"/>
      <c r="M289" s="34"/>
    </row>
    <row r="290" spans="1:13" s="35" customFormat="1" ht="23.25" customHeight="1">
      <c r="A290" s="13"/>
      <c r="B290" s="1"/>
      <c r="C290" s="108" t="s">
        <v>41</v>
      </c>
      <c r="D290" s="109"/>
      <c r="E290" s="110"/>
      <c r="F290" s="29"/>
      <c r="G290" s="14" t="s">
        <v>10</v>
      </c>
      <c r="H290" s="14" t="s">
        <v>11</v>
      </c>
      <c r="I290" s="14" t="s">
        <v>174</v>
      </c>
      <c r="J290" s="14"/>
      <c r="K290" s="16">
        <f>K292+K293+K291+K295</f>
        <v>177208.6</v>
      </c>
      <c r="L290" s="34"/>
      <c r="M290" s="34"/>
    </row>
    <row r="291" spans="1:13" s="35" customFormat="1" ht="80.25" customHeight="1">
      <c r="A291" s="13"/>
      <c r="B291" s="1"/>
      <c r="C291" s="103" t="s">
        <v>212</v>
      </c>
      <c r="D291" s="104"/>
      <c r="E291" s="105"/>
      <c r="F291" s="30"/>
      <c r="G291" s="15" t="s">
        <v>10</v>
      </c>
      <c r="H291" s="15" t="s">
        <v>11</v>
      </c>
      <c r="I291" s="15" t="s">
        <v>175</v>
      </c>
      <c r="J291" s="15"/>
      <c r="K291" s="18">
        <v>3207.8</v>
      </c>
      <c r="L291" s="34"/>
      <c r="M291" s="34"/>
    </row>
    <row r="292" spans="1:13" s="35" customFormat="1" ht="11.25">
      <c r="A292" s="13"/>
      <c r="B292" s="1"/>
      <c r="C292" s="103" t="s">
        <v>363</v>
      </c>
      <c r="D292" s="104"/>
      <c r="E292" s="105"/>
      <c r="F292" s="30"/>
      <c r="G292" s="15" t="s">
        <v>10</v>
      </c>
      <c r="H292" s="15" t="s">
        <v>11</v>
      </c>
      <c r="I292" s="15" t="s">
        <v>366</v>
      </c>
      <c r="J292" s="15" t="s">
        <v>82</v>
      </c>
      <c r="K292" s="18">
        <v>132909.7</v>
      </c>
      <c r="L292" s="34"/>
      <c r="M292" s="34"/>
    </row>
    <row r="293" spans="1:13" s="35" customFormat="1" ht="11.25">
      <c r="A293" s="13"/>
      <c r="B293" s="1"/>
      <c r="C293" s="103" t="s">
        <v>364</v>
      </c>
      <c r="D293" s="104"/>
      <c r="E293" s="105"/>
      <c r="F293" s="30"/>
      <c r="G293" s="15"/>
      <c r="H293" s="15"/>
      <c r="I293" s="15" t="s">
        <v>367</v>
      </c>
      <c r="J293" s="15" t="s">
        <v>82</v>
      </c>
      <c r="K293" s="18">
        <v>40138.5</v>
      </c>
      <c r="L293" s="34"/>
      <c r="M293" s="34"/>
    </row>
    <row r="294" spans="1:13" s="35" customFormat="1" ht="25.5" customHeight="1" hidden="1">
      <c r="A294" s="13"/>
      <c r="B294" s="1"/>
      <c r="C294" s="103" t="s">
        <v>365</v>
      </c>
      <c r="D294" s="104"/>
      <c r="E294" s="105"/>
      <c r="F294" s="30"/>
      <c r="G294" s="15"/>
      <c r="H294" s="15"/>
      <c r="I294" s="15" t="s">
        <v>175</v>
      </c>
      <c r="J294" s="15" t="s">
        <v>82</v>
      </c>
      <c r="K294" s="18">
        <v>0</v>
      </c>
      <c r="L294" s="34"/>
      <c r="M294" s="34"/>
    </row>
    <row r="295" spans="1:13" s="35" customFormat="1" ht="24.75" customHeight="1">
      <c r="A295" s="13"/>
      <c r="B295" s="1"/>
      <c r="C295" s="103" t="s">
        <v>269</v>
      </c>
      <c r="D295" s="104"/>
      <c r="E295" s="105"/>
      <c r="F295" s="13"/>
      <c r="G295" s="15"/>
      <c r="H295" s="15"/>
      <c r="I295" s="15" t="s">
        <v>216</v>
      </c>
      <c r="J295" s="15"/>
      <c r="K295" s="18">
        <f>K296</f>
        <v>952.6</v>
      </c>
      <c r="L295" s="34"/>
      <c r="M295" s="34"/>
    </row>
    <row r="296" spans="1:13" s="35" customFormat="1" ht="23.25" customHeight="1">
      <c r="A296" s="13"/>
      <c r="B296" s="1"/>
      <c r="C296" s="103" t="s">
        <v>263</v>
      </c>
      <c r="D296" s="104"/>
      <c r="E296" s="105"/>
      <c r="F296" s="13"/>
      <c r="G296" s="15"/>
      <c r="H296" s="15"/>
      <c r="I296" s="15" t="s">
        <v>216</v>
      </c>
      <c r="J296" s="15" t="s">
        <v>82</v>
      </c>
      <c r="K296" s="18">
        <v>952.6</v>
      </c>
      <c r="L296" s="34"/>
      <c r="M296" s="34"/>
    </row>
    <row r="297" spans="1:13" s="35" customFormat="1" ht="22.5" customHeight="1">
      <c r="A297" s="13"/>
      <c r="B297" s="1"/>
      <c r="C297" s="103" t="s">
        <v>336</v>
      </c>
      <c r="D297" s="104"/>
      <c r="E297" s="105"/>
      <c r="F297" s="30"/>
      <c r="G297" s="15" t="s">
        <v>10</v>
      </c>
      <c r="H297" s="15" t="s">
        <v>10</v>
      </c>
      <c r="I297" s="15" t="s">
        <v>176</v>
      </c>
      <c r="J297" s="15"/>
      <c r="K297" s="18">
        <f>K298</f>
        <v>813.5</v>
      </c>
      <c r="L297" s="34"/>
      <c r="M297" s="34"/>
    </row>
    <row r="298" spans="1:13" s="35" customFormat="1" ht="24.75" customHeight="1">
      <c r="A298" s="13"/>
      <c r="B298" s="1"/>
      <c r="C298" s="103" t="s">
        <v>80</v>
      </c>
      <c r="D298" s="104"/>
      <c r="E298" s="105"/>
      <c r="F298" s="30"/>
      <c r="G298" s="15" t="s">
        <v>10</v>
      </c>
      <c r="H298" s="15" t="s">
        <v>10</v>
      </c>
      <c r="I298" s="15" t="s">
        <v>176</v>
      </c>
      <c r="J298" s="15" t="s">
        <v>82</v>
      </c>
      <c r="K298" s="18">
        <v>813.5</v>
      </c>
      <c r="L298" s="34"/>
      <c r="M298" s="34"/>
    </row>
    <row r="299" spans="1:13" s="35" customFormat="1" ht="23.25" customHeight="1">
      <c r="A299" s="13"/>
      <c r="B299" s="1"/>
      <c r="C299" s="103" t="s">
        <v>498</v>
      </c>
      <c r="D299" s="104"/>
      <c r="E299" s="105"/>
      <c r="F299" s="13"/>
      <c r="G299" s="15" t="s">
        <v>10</v>
      </c>
      <c r="H299" s="15" t="s">
        <v>7</v>
      </c>
      <c r="I299" s="15" t="s">
        <v>177</v>
      </c>
      <c r="J299" s="15"/>
      <c r="K299" s="18">
        <f>K300+K301</f>
        <v>207.4</v>
      </c>
      <c r="L299" s="34"/>
      <c r="M299" s="34"/>
    </row>
    <row r="300" spans="1:13" s="35" customFormat="1" ht="11.25">
      <c r="A300" s="13"/>
      <c r="B300" s="1"/>
      <c r="C300" s="103" t="s">
        <v>74</v>
      </c>
      <c r="D300" s="104"/>
      <c r="E300" s="105"/>
      <c r="F300" s="13"/>
      <c r="G300" s="15" t="s">
        <v>10</v>
      </c>
      <c r="H300" s="15" t="s">
        <v>7</v>
      </c>
      <c r="I300" s="15" t="s">
        <v>177</v>
      </c>
      <c r="J300" s="15" t="s">
        <v>77</v>
      </c>
      <c r="K300" s="18">
        <v>58</v>
      </c>
      <c r="L300" s="34"/>
      <c r="M300" s="34"/>
    </row>
    <row r="301" spans="1:13" s="35" customFormat="1" ht="11.25">
      <c r="A301" s="13"/>
      <c r="B301" s="1"/>
      <c r="C301" s="103" t="s">
        <v>74</v>
      </c>
      <c r="D301" s="104"/>
      <c r="E301" s="105"/>
      <c r="F301" s="13"/>
      <c r="G301" s="15" t="s">
        <v>10</v>
      </c>
      <c r="H301" s="15" t="s">
        <v>7</v>
      </c>
      <c r="I301" s="15" t="s">
        <v>177</v>
      </c>
      <c r="J301" s="15" t="s">
        <v>86</v>
      </c>
      <c r="K301" s="18">
        <v>149.4</v>
      </c>
      <c r="L301" s="34"/>
      <c r="M301" s="34"/>
    </row>
    <row r="302" spans="1:13" s="35" customFormat="1" ht="23.25" customHeight="1">
      <c r="A302" s="13"/>
      <c r="B302" s="1"/>
      <c r="C302" s="103" t="s">
        <v>264</v>
      </c>
      <c r="D302" s="104"/>
      <c r="E302" s="105"/>
      <c r="F302" s="13"/>
      <c r="G302" s="15" t="s">
        <v>10</v>
      </c>
      <c r="H302" s="15" t="s">
        <v>7</v>
      </c>
      <c r="I302" s="15" t="s">
        <v>178</v>
      </c>
      <c r="J302" s="15"/>
      <c r="K302" s="18">
        <f>K304+K303</f>
        <v>17</v>
      </c>
      <c r="L302" s="34"/>
      <c r="M302" s="34"/>
    </row>
    <row r="303" spans="1:13" s="35" customFormat="1" ht="23.25" customHeight="1" hidden="1">
      <c r="A303" s="13"/>
      <c r="B303" s="1"/>
      <c r="C303" s="103" t="s">
        <v>74</v>
      </c>
      <c r="D303" s="104"/>
      <c r="E303" s="105"/>
      <c r="F303" s="13"/>
      <c r="G303" s="15"/>
      <c r="H303" s="15"/>
      <c r="I303" s="15" t="s">
        <v>178</v>
      </c>
      <c r="J303" s="15" t="s">
        <v>77</v>
      </c>
      <c r="K303" s="18">
        <v>0</v>
      </c>
      <c r="L303" s="34"/>
      <c r="M303" s="34"/>
    </row>
    <row r="304" spans="1:13" s="35" customFormat="1" ht="11.25">
      <c r="A304" s="13"/>
      <c r="B304" s="1"/>
      <c r="C304" s="103" t="s">
        <v>74</v>
      </c>
      <c r="D304" s="104"/>
      <c r="E304" s="105"/>
      <c r="F304" s="13"/>
      <c r="G304" s="15" t="s">
        <v>10</v>
      </c>
      <c r="H304" s="15" t="s">
        <v>7</v>
      </c>
      <c r="I304" s="15" t="s">
        <v>178</v>
      </c>
      <c r="J304" s="15" t="s">
        <v>86</v>
      </c>
      <c r="K304" s="18">
        <v>17</v>
      </c>
      <c r="L304" s="34"/>
      <c r="M304" s="34"/>
    </row>
    <row r="305" spans="1:13" s="35" customFormat="1" ht="24" customHeight="1">
      <c r="A305" s="13"/>
      <c r="B305" s="1"/>
      <c r="C305" s="103" t="s">
        <v>334</v>
      </c>
      <c r="D305" s="104"/>
      <c r="E305" s="105"/>
      <c r="F305" s="13"/>
      <c r="G305" s="15"/>
      <c r="H305" s="15"/>
      <c r="I305" s="15" t="s">
        <v>314</v>
      </c>
      <c r="J305" s="15"/>
      <c r="K305" s="18">
        <f>K306</f>
        <v>100</v>
      </c>
      <c r="L305" s="34"/>
      <c r="M305" s="34"/>
    </row>
    <row r="306" spans="1:13" s="35" customFormat="1" ht="11.25">
      <c r="A306" s="13"/>
      <c r="B306" s="1"/>
      <c r="C306" s="103" t="s">
        <v>80</v>
      </c>
      <c r="D306" s="104"/>
      <c r="E306" s="105"/>
      <c r="F306" s="13"/>
      <c r="G306" s="15"/>
      <c r="H306" s="15"/>
      <c r="I306" s="15" t="s">
        <v>314</v>
      </c>
      <c r="J306" s="15" t="s">
        <v>82</v>
      </c>
      <c r="K306" s="18">
        <v>100</v>
      </c>
      <c r="L306" s="34"/>
      <c r="M306" s="34"/>
    </row>
    <row r="307" spans="1:13" s="35" customFormat="1" ht="24.75" customHeight="1">
      <c r="A307" s="13"/>
      <c r="B307" s="1"/>
      <c r="C307" s="103" t="s">
        <v>307</v>
      </c>
      <c r="D307" s="104"/>
      <c r="E307" s="105"/>
      <c r="F307" s="13"/>
      <c r="G307" s="15"/>
      <c r="H307" s="15"/>
      <c r="I307" s="15" t="s">
        <v>329</v>
      </c>
      <c r="J307" s="15"/>
      <c r="K307" s="18">
        <f>K308</f>
        <v>495</v>
      </c>
      <c r="L307" s="34"/>
      <c r="M307" s="34"/>
    </row>
    <row r="308" spans="1:13" s="35" customFormat="1" ht="24.75" customHeight="1">
      <c r="A308" s="13"/>
      <c r="B308" s="1"/>
      <c r="C308" s="103" t="s">
        <v>80</v>
      </c>
      <c r="D308" s="104"/>
      <c r="E308" s="105"/>
      <c r="F308" s="13"/>
      <c r="G308" s="15"/>
      <c r="H308" s="15"/>
      <c r="I308" s="15" t="s">
        <v>329</v>
      </c>
      <c r="J308" s="15" t="s">
        <v>82</v>
      </c>
      <c r="K308" s="18">
        <v>495</v>
      </c>
      <c r="L308" s="34"/>
      <c r="M308" s="34"/>
    </row>
    <row r="309" spans="1:13" s="35" customFormat="1" ht="24.75" customHeight="1">
      <c r="A309" s="1"/>
      <c r="B309" s="61"/>
      <c r="C309" s="103" t="s">
        <v>421</v>
      </c>
      <c r="D309" s="104"/>
      <c r="E309" s="105"/>
      <c r="F309" s="13"/>
      <c r="G309" s="15"/>
      <c r="H309" s="15"/>
      <c r="I309" s="15" t="s">
        <v>422</v>
      </c>
      <c r="J309" s="15"/>
      <c r="K309" s="18">
        <f>K310</f>
        <v>17332.962</v>
      </c>
      <c r="L309" s="34"/>
      <c r="M309" s="34"/>
    </row>
    <row r="310" spans="1:13" s="35" customFormat="1" ht="11.25">
      <c r="A310" s="1"/>
      <c r="B310" s="61"/>
      <c r="C310" s="103" t="s">
        <v>402</v>
      </c>
      <c r="D310" s="104"/>
      <c r="E310" s="105"/>
      <c r="F310" s="13"/>
      <c r="G310" s="15"/>
      <c r="H310" s="15"/>
      <c r="I310" s="15" t="s">
        <v>422</v>
      </c>
      <c r="J310" s="15" t="s">
        <v>82</v>
      </c>
      <c r="K310" s="18">
        <v>17332.962</v>
      </c>
      <c r="L310" s="34"/>
      <c r="M310" s="34"/>
    </row>
    <row r="311" spans="1:13" s="35" customFormat="1" ht="24.75" customHeight="1">
      <c r="A311" s="91" t="s">
        <v>383</v>
      </c>
      <c r="B311" s="92"/>
      <c r="C311" s="103" t="s">
        <v>259</v>
      </c>
      <c r="D311" s="104"/>
      <c r="E311" s="105"/>
      <c r="F311" s="13"/>
      <c r="G311" s="15"/>
      <c r="H311" s="15"/>
      <c r="I311" s="15" t="s">
        <v>308</v>
      </c>
      <c r="J311" s="15"/>
      <c r="K311" s="18">
        <f>K312</f>
        <v>3560.478</v>
      </c>
      <c r="L311" s="34"/>
      <c r="M311" s="34"/>
    </row>
    <row r="312" spans="1:13" s="35" customFormat="1" ht="24.75" customHeight="1">
      <c r="A312" s="91" t="s">
        <v>80</v>
      </c>
      <c r="B312" s="92"/>
      <c r="C312" s="100" t="s">
        <v>80</v>
      </c>
      <c r="D312" s="101"/>
      <c r="E312" s="102"/>
      <c r="F312" s="13"/>
      <c r="G312" s="15"/>
      <c r="H312" s="15"/>
      <c r="I312" s="15" t="s">
        <v>308</v>
      </c>
      <c r="J312" s="15" t="s">
        <v>82</v>
      </c>
      <c r="K312" s="18">
        <v>3560.478</v>
      </c>
      <c r="L312" s="34"/>
      <c r="M312" s="34"/>
    </row>
    <row r="313" spans="1:13" s="35" customFormat="1" ht="36" customHeight="1">
      <c r="A313" s="13"/>
      <c r="B313" s="1"/>
      <c r="C313" s="121" t="s">
        <v>405</v>
      </c>
      <c r="D313" s="121"/>
      <c r="E313" s="121"/>
      <c r="F313" s="13"/>
      <c r="G313" s="15"/>
      <c r="H313" s="15"/>
      <c r="I313" s="15" t="s">
        <v>384</v>
      </c>
      <c r="J313" s="15"/>
      <c r="K313" s="18">
        <f>K314</f>
        <v>0</v>
      </c>
      <c r="L313" s="15" t="s">
        <v>83</v>
      </c>
      <c r="M313" s="18">
        <v>185.5</v>
      </c>
    </row>
    <row r="314" spans="1:13" s="35" customFormat="1" ht="11.25">
      <c r="A314" s="13"/>
      <c r="B314" s="1"/>
      <c r="C314" s="121" t="s">
        <v>402</v>
      </c>
      <c r="D314" s="121"/>
      <c r="E314" s="121"/>
      <c r="F314" s="13"/>
      <c r="G314" s="15"/>
      <c r="H314" s="15"/>
      <c r="I314" s="15" t="s">
        <v>384</v>
      </c>
      <c r="J314" s="15" t="s">
        <v>82</v>
      </c>
      <c r="K314" s="18">
        <v>0</v>
      </c>
      <c r="L314" s="34"/>
      <c r="M314" s="34"/>
    </row>
    <row r="315" spans="1:13" s="35" customFormat="1" ht="23.25" customHeight="1">
      <c r="A315" s="13"/>
      <c r="B315" s="1"/>
      <c r="C315" s="118" t="s">
        <v>419</v>
      </c>
      <c r="D315" s="119"/>
      <c r="E315" s="120"/>
      <c r="F315" s="13"/>
      <c r="G315" s="15"/>
      <c r="H315" s="15"/>
      <c r="I315" s="15" t="s">
        <v>420</v>
      </c>
      <c r="J315" s="15"/>
      <c r="K315" s="18">
        <f>K316</f>
        <v>0</v>
      </c>
      <c r="L315" s="34"/>
      <c r="M315" s="34"/>
    </row>
    <row r="316" spans="1:13" s="35" customFormat="1" ht="11.25">
      <c r="A316" s="13"/>
      <c r="B316" s="1"/>
      <c r="C316" s="118" t="s">
        <v>402</v>
      </c>
      <c r="D316" s="119"/>
      <c r="E316" s="120"/>
      <c r="F316" s="13"/>
      <c r="G316" s="15"/>
      <c r="H316" s="15"/>
      <c r="I316" s="15" t="s">
        <v>420</v>
      </c>
      <c r="J316" s="15" t="s">
        <v>82</v>
      </c>
      <c r="K316" s="18">
        <v>0</v>
      </c>
      <c r="L316" s="34"/>
      <c r="M316" s="34"/>
    </row>
    <row r="317" spans="1:13" s="35" customFormat="1" ht="22.5" customHeight="1">
      <c r="A317" s="13"/>
      <c r="B317" s="1"/>
      <c r="C317" s="108" t="s">
        <v>44</v>
      </c>
      <c r="D317" s="109"/>
      <c r="E317" s="110"/>
      <c r="F317" s="24"/>
      <c r="G317" s="14" t="s">
        <v>10</v>
      </c>
      <c r="H317" s="14" t="s">
        <v>11</v>
      </c>
      <c r="I317" s="14" t="s">
        <v>179</v>
      </c>
      <c r="J317" s="14"/>
      <c r="K317" s="16">
        <f>K318+K329</f>
        <v>117678.4</v>
      </c>
      <c r="L317" s="34"/>
      <c r="M317" s="34"/>
    </row>
    <row r="318" spans="1:13" s="35" customFormat="1" ht="24.75" customHeight="1">
      <c r="A318" s="13"/>
      <c r="B318" s="1"/>
      <c r="C318" s="108" t="s">
        <v>45</v>
      </c>
      <c r="D318" s="109"/>
      <c r="E318" s="110"/>
      <c r="F318" s="24"/>
      <c r="G318" s="14"/>
      <c r="H318" s="14"/>
      <c r="I318" s="14" t="s">
        <v>179</v>
      </c>
      <c r="J318" s="14"/>
      <c r="K318" s="16">
        <f>K320+K321+K322+K323+K324+K325+K326+K319+K327+K328</f>
        <v>109102.7</v>
      </c>
      <c r="L318" s="34"/>
      <c r="M318" s="34"/>
    </row>
    <row r="319" spans="1:13" s="35" customFormat="1" ht="24.75" customHeight="1">
      <c r="A319" s="13"/>
      <c r="B319" s="1"/>
      <c r="C319" s="103" t="s">
        <v>45</v>
      </c>
      <c r="D319" s="104"/>
      <c r="E319" s="105"/>
      <c r="F319" s="30"/>
      <c r="G319" s="15" t="s">
        <v>10</v>
      </c>
      <c r="H319" s="15" t="s">
        <v>11</v>
      </c>
      <c r="I319" s="15" t="s">
        <v>180</v>
      </c>
      <c r="J319" s="15" t="s">
        <v>82</v>
      </c>
      <c r="K319" s="18">
        <v>1614.4</v>
      </c>
      <c r="L319" s="34"/>
      <c r="M319" s="34"/>
    </row>
    <row r="320" spans="1:13" s="35" customFormat="1" ht="24.75" customHeight="1">
      <c r="A320" s="13"/>
      <c r="B320" s="1"/>
      <c r="C320" s="103" t="s">
        <v>237</v>
      </c>
      <c r="D320" s="104"/>
      <c r="E320" s="105"/>
      <c r="F320" s="30"/>
      <c r="G320" s="15"/>
      <c r="H320" s="15"/>
      <c r="I320" s="15" t="s">
        <v>238</v>
      </c>
      <c r="J320" s="15" t="s">
        <v>82</v>
      </c>
      <c r="K320" s="18">
        <v>500</v>
      </c>
      <c r="L320" s="34"/>
      <c r="M320" s="34"/>
    </row>
    <row r="321" spans="1:13" s="35" customFormat="1" ht="24.75" customHeight="1">
      <c r="A321" s="13"/>
      <c r="B321" s="1"/>
      <c r="C321" s="103" t="s">
        <v>239</v>
      </c>
      <c r="D321" s="104"/>
      <c r="E321" s="105"/>
      <c r="F321" s="30"/>
      <c r="G321" s="15"/>
      <c r="H321" s="15"/>
      <c r="I321" s="15" t="s">
        <v>240</v>
      </c>
      <c r="J321" s="15" t="s">
        <v>82</v>
      </c>
      <c r="K321" s="18">
        <v>98.6</v>
      </c>
      <c r="L321" s="34"/>
      <c r="M321" s="34"/>
    </row>
    <row r="322" spans="1:13" s="35" customFormat="1" ht="24" customHeight="1">
      <c r="A322" s="13"/>
      <c r="B322" s="1"/>
      <c r="C322" s="103" t="s">
        <v>233</v>
      </c>
      <c r="D322" s="104"/>
      <c r="E322" s="105"/>
      <c r="F322" s="30"/>
      <c r="G322" s="15"/>
      <c r="H322" s="15"/>
      <c r="I322" s="15" t="s">
        <v>234</v>
      </c>
      <c r="J322" s="15" t="s">
        <v>82</v>
      </c>
      <c r="K322" s="18">
        <v>1460.5</v>
      </c>
      <c r="L322" s="34"/>
      <c r="M322" s="34"/>
    </row>
    <row r="323" spans="1:13" s="35" customFormat="1" ht="24" customHeight="1">
      <c r="A323" s="13"/>
      <c r="B323" s="1"/>
      <c r="C323" s="103" t="s">
        <v>317</v>
      </c>
      <c r="D323" s="104"/>
      <c r="E323" s="105"/>
      <c r="F323" s="30"/>
      <c r="G323" s="15"/>
      <c r="H323" s="15"/>
      <c r="I323" s="15" t="s">
        <v>318</v>
      </c>
      <c r="J323" s="15" t="s">
        <v>82</v>
      </c>
      <c r="K323" s="18">
        <v>0</v>
      </c>
      <c r="L323" s="34"/>
      <c r="M323" s="34"/>
    </row>
    <row r="324" spans="1:13" s="35" customFormat="1" ht="25.5" customHeight="1">
      <c r="A324" s="13"/>
      <c r="B324" s="1"/>
      <c r="C324" s="103" t="s">
        <v>235</v>
      </c>
      <c r="D324" s="104"/>
      <c r="E324" s="105"/>
      <c r="F324" s="30"/>
      <c r="G324" s="15"/>
      <c r="H324" s="15"/>
      <c r="I324" s="15" t="s">
        <v>236</v>
      </c>
      <c r="J324" s="15" t="s">
        <v>82</v>
      </c>
      <c r="K324" s="18">
        <v>441</v>
      </c>
      <c r="L324" s="34"/>
      <c r="M324" s="34"/>
    </row>
    <row r="325" spans="1:13" s="35" customFormat="1" ht="11.25">
      <c r="A325" s="13"/>
      <c r="B325" s="1"/>
      <c r="C325" s="103" t="s">
        <v>298</v>
      </c>
      <c r="D325" s="104"/>
      <c r="E325" s="105"/>
      <c r="F325" s="30"/>
      <c r="G325" s="15"/>
      <c r="H325" s="15"/>
      <c r="I325" s="15" t="s">
        <v>300</v>
      </c>
      <c r="J325" s="15" t="s">
        <v>82</v>
      </c>
      <c r="K325" s="18">
        <v>7925</v>
      </c>
      <c r="L325" s="34"/>
      <c r="M325" s="34"/>
    </row>
    <row r="326" spans="1:13" s="35" customFormat="1" ht="11.25">
      <c r="A326" s="13"/>
      <c r="B326" s="1"/>
      <c r="C326" s="103" t="s">
        <v>299</v>
      </c>
      <c r="D326" s="104"/>
      <c r="E326" s="105"/>
      <c r="F326" s="30"/>
      <c r="G326" s="15"/>
      <c r="H326" s="15"/>
      <c r="I326" s="15" t="s">
        <v>301</v>
      </c>
      <c r="J326" s="15" t="s">
        <v>82</v>
      </c>
      <c r="K326" s="18">
        <v>2393.2</v>
      </c>
      <c r="L326" s="34"/>
      <c r="M326" s="34"/>
    </row>
    <row r="327" spans="1:13" s="35" customFormat="1" ht="22.5" customHeight="1">
      <c r="A327" s="13"/>
      <c r="B327" s="1"/>
      <c r="C327" s="103" t="s">
        <v>446</v>
      </c>
      <c r="D327" s="104"/>
      <c r="E327" s="105"/>
      <c r="F327" s="30"/>
      <c r="G327" s="15"/>
      <c r="H327" s="15"/>
      <c r="I327" s="15" t="s">
        <v>447</v>
      </c>
      <c r="J327" s="15" t="s">
        <v>82</v>
      </c>
      <c r="K327" s="18">
        <v>0</v>
      </c>
      <c r="L327" s="34"/>
      <c r="M327" s="34"/>
    </row>
    <row r="328" spans="1:13" s="35" customFormat="1" ht="24" customHeight="1">
      <c r="A328" s="13"/>
      <c r="B328" s="1"/>
      <c r="C328" s="103" t="s">
        <v>448</v>
      </c>
      <c r="D328" s="104"/>
      <c r="E328" s="105"/>
      <c r="F328" s="30"/>
      <c r="G328" s="15"/>
      <c r="H328" s="15"/>
      <c r="I328" s="15" t="s">
        <v>462</v>
      </c>
      <c r="J328" s="15" t="s">
        <v>100</v>
      </c>
      <c r="K328" s="18">
        <v>94670</v>
      </c>
      <c r="L328" s="34"/>
      <c r="M328" s="34"/>
    </row>
    <row r="329" spans="1:13" s="35" customFormat="1" ht="24.75" customHeight="1">
      <c r="A329" s="13"/>
      <c r="B329" s="1"/>
      <c r="C329" s="108" t="s">
        <v>225</v>
      </c>
      <c r="D329" s="109"/>
      <c r="E329" s="110"/>
      <c r="F329" s="29"/>
      <c r="G329" s="14"/>
      <c r="H329" s="14"/>
      <c r="I329" s="14"/>
      <c r="J329" s="14"/>
      <c r="K329" s="16">
        <f>K330+K335+K336+K333+K334+K337+K338+K331+K343+K339+K332</f>
        <v>8575.699999999999</v>
      </c>
      <c r="L329" s="34"/>
      <c r="M329" s="34"/>
    </row>
    <row r="330" spans="1:13" s="35" customFormat="1" ht="24.75" customHeight="1">
      <c r="A330" s="13"/>
      <c r="B330" s="1"/>
      <c r="C330" s="103" t="s">
        <v>225</v>
      </c>
      <c r="D330" s="104"/>
      <c r="E330" s="105"/>
      <c r="F330" s="30"/>
      <c r="G330" s="15" t="s">
        <v>10</v>
      </c>
      <c r="H330" s="15" t="s">
        <v>11</v>
      </c>
      <c r="I330" s="15" t="s">
        <v>181</v>
      </c>
      <c r="J330" s="15" t="s">
        <v>82</v>
      </c>
      <c r="K330" s="18">
        <v>173</v>
      </c>
      <c r="L330" s="34"/>
      <c r="M330" s="34"/>
    </row>
    <row r="331" spans="1:13" s="35" customFormat="1" ht="24" customHeight="1">
      <c r="A331" s="13"/>
      <c r="B331" s="1"/>
      <c r="C331" s="103" t="s">
        <v>368</v>
      </c>
      <c r="D331" s="104"/>
      <c r="E331" s="105"/>
      <c r="F331" s="30"/>
      <c r="G331" s="15"/>
      <c r="H331" s="15"/>
      <c r="I331" s="15" t="s">
        <v>392</v>
      </c>
      <c r="J331" s="15" t="s">
        <v>82</v>
      </c>
      <c r="K331" s="18">
        <v>3652.5</v>
      </c>
      <c r="L331" s="34"/>
      <c r="M331" s="34"/>
    </row>
    <row r="332" spans="1:13" s="35" customFormat="1" ht="39" customHeight="1">
      <c r="A332" s="13"/>
      <c r="B332" s="1"/>
      <c r="C332" s="103" t="s">
        <v>521</v>
      </c>
      <c r="D332" s="104"/>
      <c r="E332" s="105"/>
      <c r="F332" s="30"/>
      <c r="G332" s="15"/>
      <c r="H332" s="15"/>
      <c r="I332" s="15" t="s">
        <v>392</v>
      </c>
      <c r="J332" s="15" t="s">
        <v>75</v>
      </c>
      <c r="K332" s="18">
        <v>20</v>
      </c>
      <c r="L332" s="34"/>
      <c r="M332" s="34"/>
    </row>
    <row r="333" spans="1:13" s="35" customFormat="1" ht="24.75" customHeight="1">
      <c r="A333" s="13"/>
      <c r="B333" s="1"/>
      <c r="C333" s="103" t="s">
        <v>244</v>
      </c>
      <c r="D333" s="104"/>
      <c r="E333" s="105"/>
      <c r="F333" s="29"/>
      <c r="G333" s="14"/>
      <c r="H333" s="14"/>
      <c r="I333" s="15" t="s">
        <v>246</v>
      </c>
      <c r="J333" s="15" t="s">
        <v>82</v>
      </c>
      <c r="K333" s="18">
        <v>100</v>
      </c>
      <c r="L333" s="34"/>
      <c r="M333" s="34"/>
    </row>
    <row r="334" spans="1:13" s="35" customFormat="1" ht="24" customHeight="1">
      <c r="A334" s="13"/>
      <c r="B334" s="1"/>
      <c r="C334" s="103" t="s">
        <v>265</v>
      </c>
      <c r="D334" s="104"/>
      <c r="E334" s="105"/>
      <c r="F334" s="29"/>
      <c r="G334" s="14"/>
      <c r="H334" s="14"/>
      <c r="I334" s="15" t="s">
        <v>247</v>
      </c>
      <c r="J334" s="15" t="s">
        <v>82</v>
      </c>
      <c r="K334" s="18">
        <v>2</v>
      </c>
      <c r="L334" s="34"/>
      <c r="M334" s="34"/>
    </row>
    <row r="335" spans="1:13" s="35" customFormat="1" ht="24.75" customHeight="1">
      <c r="A335" s="13"/>
      <c r="B335" s="1"/>
      <c r="C335" s="103" t="s">
        <v>241</v>
      </c>
      <c r="D335" s="104"/>
      <c r="E335" s="105"/>
      <c r="F335" s="29"/>
      <c r="G335" s="14"/>
      <c r="H335" s="14"/>
      <c r="I335" s="15" t="s">
        <v>243</v>
      </c>
      <c r="J335" s="15" t="s">
        <v>82</v>
      </c>
      <c r="K335" s="18">
        <v>1368</v>
      </c>
      <c r="L335" s="34"/>
      <c r="M335" s="34"/>
    </row>
    <row r="336" spans="1:13" s="35" customFormat="1" ht="24" customHeight="1">
      <c r="A336" s="13"/>
      <c r="B336" s="1"/>
      <c r="C336" s="103" t="s">
        <v>242</v>
      </c>
      <c r="D336" s="104"/>
      <c r="E336" s="105"/>
      <c r="F336" s="29"/>
      <c r="G336" s="14"/>
      <c r="H336" s="14"/>
      <c r="I336" s="15" t="s">
        <v>245</v>
      </c>
      <c r="J336" s="15" t="s">
        <v>82</v>
      </c>
      <c r="K336" s="18">
        <v>413.1</v>
      </c>
      <c r="L336" s="34"/>
      <c r="M336" s="34"/>
    </row>
    <row r="337" spans="1:13" s="35" customFormat="1" ht="24" customHeight="1">
      <c r="A337" s="13"/>
      <c r="B337" s="1"/>
      <c r="C337" s="103" t="s">
        <v>302</v>
      </c>
      <c r="D337" s="104"/>
      <c r="E337" s="105"/>
      <c r="F337" s="29"/>
      <c r="G337" s="14"/>
      <c r="H337" s="14"/>
      <c r="I337" s="15" t="s">
        <v>315</v>
      </c>
      <c r="J337" s="15" t="s">
        <v>82</v>
      </c>
      <c r="K337" s="18">
        <v>2186.7</v>
      </c>
      <c r="L337" s="34"/>
      <c r="M337" s="34"/>
    </row>
    <row r="338" spans="1:13" s="35" customFormat="1" ht="24" customHeight="1">
      <c r="A338" s="13"/>
      <c r="B338" s="1"/>
      <c r="C338" s="103" t="s">
        <v>303</v>
      </c>
      <c r="D338" s="104"/>
      <c r="E338" s="105"/>
      <c r="F338" s="29"/>
      <c r="G338" s="14"/>
      <c r="H338" s="14"/>
      <c r="I338" s="15" t="s">
        <v>316</v>
      </c>
      <c r="J338" s="15" t="s">
        <v>82</v>
      </c>
      <c r="K338" s="18">
        <v>660.4</v>
      </c>
      <c r="L338" s="34"/>
      <c r="M338" s="34"/>
    </row>
    <row r="339" spans="1:13" s="35" customFormat="1" ht="23.25" customHeight="1">
      <c r="A339" s="13"/>
      <c r="B339" s="1"/>
      <c r="C339" s="103" t="s">
        <v>449</v>
      </c>
      <c r="D339" s="104"/>
      <c r="E339" s="105"/>
      <c r="F339" s="30"/>
      <c r="G339" s="15"/>
      <c r="H339" s="15"/>
      <c r="I339" s="15" t="s">
        <v>432</v>
      </c>
      <c r="J339" s="15" t="s">
        <v>82</v>
      </c>
      <c r="K339" s="18">
        <v>0</v>
      </c>
      <c r="L339" s="34"/>
      <c r="M339" s="34"/>
    </row>
    <row r="340" spans="1:13" s="35" customFormat="1" ht="24" customHeight="1">
      <c r="A340" s="13"/>
      <c r="B340" s="1"/>
      <c r="C340" s="108" t="s">
        <v>93</v>
      </c>
      <c r="D340" s="109"/>
      <c r="E340" s="110"/>
      <c r="F340" s="29"/>
      <c r="G340" s="14" t="s">
        <v>10</v>
      </c>
      <c r="H340" s="14" t="s">
        <v>8</v>
      </c>
      <c r="I340" s="14" t="s">
        <v>182</v>
      </c>
      <c r="J340" s="14"/>
      <c r="K340" s="16">
        <f>K341</f>
        <v>20</v>
      </c>
      <c r="L340" s="34"/>
      <c r="M340" s="34"/>
    </row>
    <row r="341" spans="1:13" s="35" customFormat="1" ht="24" customHeight="1">
      <c r="A341" s="13"/>
      <c r="B341" s="1"/>
      <c r="C341" s="103" t="s">
        <v>335</v>
      </c>
      <c r="D341" s="104"/>
      <c r="E341" s="105"/>
      <c r="F341" s="30"/>
      <c r="G341" s="15" t="s">
        <v>10</v>
      </c>
      <c r="H341" s="15" t="s">
        <v>8</v>
      </c>
      <c r="I341" s="15" t="s">
        <v>183</v>
      </c>
      <c r="J341" s="15"/>
      <c r="K341" s="18">
        <f>K342</f>
        <v>20</v>
      </c>
      <c r="L341" s="34"/>
      <c r="M341" s="34"/>
    </row>
    <row r="342" spans="1:13" s="35" customFormat="1" ht="11.25">
      <c r="A342" s="13"/>
      <c r="B342" s="1"/>
      <c r="C342" s="103" t="s">
        <v>80</v>
      </c>
      <c r="D342" s="104"/>
      <c r="E342" s="105"/>
      <c r="F342" s="30"/>
      <c r="G342" s="15" t="s">
        <v>10</v>
      </c>
      <c r="H342" s="15" t="s">
        <v>8</v>
      </c>
      <c r="I342" s="15" t="s">
        <v>183</v>
      </c>
      <c r="J342" s="15" t="s">
        <v>82</v>
      </c>
      <c r="K342" s="18">
        <v>20</v>
      </c>
      <c r="L342" s="34"/>
      <c r="M342" s="34"/>
    </row>
    <row r="343" spans="1:13" s="35" customFormat="1" ht="11.25" customHeight="1" hidden="1">
      <c r="A343" s="13"/>
      <c r="B343" s="1"/>
      <c r="C343" s="122" t="s">
        <v>368</v>
      </c>
      <c r="D343" s="123"/>
      <c r="E343" s="124"/>
      <c r="F343" s="30"/>
      <c r="G343" s="15"/>
      <c r="H343" s="15"/>
      <c r="I343" s="15" t="s">
        <v>432</v>
      </c>
      <c r="J343" s="15" t="s">
        <v>82</v>
      </c>
      <c r="K343" s="18">
        <v>0</v>
      </c>
      <c r="L343" s="34"/>
      <c r="M343" s="34"/>
    </row>
    <row r="344" spans="1:13" s="35" customFormat="1" ht="24" customHeight="1">
      <c r="A344" s="13"/>
      <c r="B344" s="1"/>
      <c r="C344" s="108" t="s">
        <v>46</v>
      </c>
      <c r="D344" s="109"/>
      <c r="E344" s="110"/>
      <c r="F344" s="29"/>
      <c r="G344" s="14" t="s">
        <v>10</v>
      </c>
      <c r="H344" s="14" t="s">
        <v>7</v>
      </c>
      <c r="I344" s="14" t="s">
        <v>184</v>
      </c>
      <c r="J344" s="14"/>
      <c r="K344" s="16">
        <f>K345+K349+K354+K361+K370+K358</f>
        <v>18806.1</v>
      </c>
      <c r="L344" s="34"/>
      <c r="M344" s="34"/>
    </row>
    <row r="345" spans="1:13" s="35" customFormat="1" ht="11.25">
      <c r="A345" s="13"/>
      <c r="B345" s="1"/>
      <c r="C345" s="108" t="s">
        <v>47</v>
      </c>
      <c r="D345" s="109"/>
      <c r="E345" s="110"/>
      <c r="F345" s="29"/>
      <c r="G345" s="14" t="s">
        <v>10</v>
      </c>
      <c r="H345" s="14" t="s">
        <v>7</v>
      </c>
      <c r="I345" s="14" t="s">
        <v>185</v>
      </c>
      <c r="J345" s="14"/>
      <c r="K345" s="16">
        <f>K346+K347+K348</f>
        <v>3231.7</v>
      </c>
      <c r="L345" s="34"/>
      <c r="M345" s="34"/>
    </row>
    <row r="346" spans="1:13" s="35" customFormat="1" ht="11.25">
      <c r="A346" s="13"/>
      <c r="B346" s="1"/>
      <c r="C346" s="103" t="s">
        <v>71</v>
      </c>
      <c r="D346" s="104"/>
      <c r="E346" s="105"/>
      <c r="F346" s="30"/>
      <c r="G346" s="15"/>
      <c r="H346" s="15"/>
      <c r="I346" s="15" t="s">
        <v>185</v>
      </c>
      <c r="J346" s="15" t="s">
        <v>72</v>
      </c>
      <c r="K346" s="18">
        <v>2997.7</v>
      </c>
      <c r="L346" s="34"/>
      <c r="M346" s="34"/>
    </row>
    <row r="347" spans="1:13" s="35" customFormat="1" ht="11.25">
      <c r="A347" s="13"/>
      <c r="B347" s="1"/>
      <c r="C347" s="103" t="s">
        <v>74</v>
      </c>
      <c r="D347" s="104"/>
      <c r="E347" s="105"/>
      <c r="F347" s="30"/>
      <c r="G347" s="15"/>
      <c r="H347" s="15"/>
      <c r="I347" s="15" t="s">
        <v>185</v>
      </c>
      <c r="J347" s="15" t="s">
        <v>77</v>
      </c>
      <c r="K347" s="18">
        <v>217</v>
      </c>
      <c r="L347" s="34"/>
      <c r="M347" s="34"/>
    </row>
    <row r="348" spans="1:13" s="35" customFormat="1" ht="11.25">
      <c r="A348" s="13"/>
      <c r="B348" s="1"/>
      <c r="C348" s="103" t="s">
        <v>76</v>
      </c>
      <c r="D348" s="104"/>
      <c r="E348" s="105"/>
      <c r="F348" s="30"/>
      <c r="G348" s="15"/>
      <c r="H348" s="15"/>
      <c r="I348" s="15" t="s">
        <v>185</v>
      </c>
      <c r="J348" s="15" t="s">
        <v>75</v>
      </c>
      <c r="K348" s="18">
        <v>17</v>
      </c>
      <c r="L348" s="34"/>
      <c r="M348" s="34"/>
    </row>
    <row r="349" spans="1:13" s="35" customFormat="1" ht="11.25">
      <c r="A349" s="13"/>
      <c r="B349" s="1"/>
      <c r="C349" s="108" t="s">
        <v>49</v>
      </c>
      <c r="D349" s="109"/>
      <c r="E349" s="110"/>
      <c r="F349" s="29"/>
      <c r="G349" s="14" t="s">
        <v>10</v>
      </c>
      <c r="H349" s="14" t="s">
        <v>7</v>
      </c>
      <c r="I349" s="14" t="s">
        <v>186</v>
      </c>
      <c r="J349" s="14"/>
      <c r="K349" s="16">
        <f>K350+K352+K353+K351</f>
        <v>1739.3999999999999</v>
      </c>
      <c r="L349" s="34"/>
      <c r="M349" s="34"/>
    </row>
    <row r="350" spans="1:13" s="35" customFormat="1" ht="11.25">
      <c r="A350" s="13"/>
      <c r="B350" s="1"/>
      <c r="C350" s="103" t="s">
        <v>71</v>
      </c>
      <c r="D350" s="104"/>
      <c r="E350" s="105"/>
      <c r="F350" s="29"/>
      <c r="G350" s="15"/>
      <c r="H350" s="15"/>
      <c r="I350" s="15" t="s">
        <v>186</v>
      </c>
      <c r="J350" s="15" t="s">
        <v>72</v>
      </c>
      <c r="K350" s="18">
        <v>1393.3</v>
      </c>
      <c r="L350" s="34"/>
      <c r="M350" s="34"/>
    </row>
    <row r="351" spans="1:13" s="35" customFormat="1" ht="11.25">
      <c r="A351" s="13"/>
      <c r="B351" s="1"/>
      <c r="C351" s="103" t="s">
        <v>305</v>
      </c>
      <c r="D351" s="104"/>
      <c r="E351" s="105"/>
      <c r="F351" s="30"/>
      <c r="G351" s="15"/>
      <c r="H351" s="15"/>
      <c r="I351" s="15" t="s">
        <v>306</v>
      </c>
      <c r="J351" s="15" t="s">
        <v>72</v>
      </c>
      <c r="K351" s="18">
        <v>199.8</v>
      </c>
      <c r="L351" s="34"/>
      <c r="M351" s="34"/>
    </row>
    <row r="352" spans="1:13" s="35" customFormat="1" ht="11.25">
      <c r="A352" s="13"/>
      <c r="B352" s="1"/>
      <c r="C352" s="103" t="s">
        <v>74</v>
      </c>
      <c r="D352" s="104"/>
      <c r="E352" s="105"/>
      <c r="F352" s="29"/>
      <c r="G352" s="15"/>
      <c r="H352" s="15"/>
      <c r="I352" s="15" t="s">
        <v>186</v>
      </c>
      <c r="J352" s="15" t="s">
        <v>77</v>
      </c>
      <c r="K352" s="18">
        <v>145.1</v>
      </c>
      <c r="L352" s="34"/>
      <c r="M352" s="34"/>
    </row>
    <row r="353" spans="1:13" s="35" customFormat="1" ht="11.25">
      <c r="A353" s="13"/>
      <c r="B353" s="1"/>
      <c r="C353" s="103" t="s">
        <v>76</v>
      </c>
      <c r="D353" s="104"/>
      <c r="E353" s="105"/>
      <c r="F353" s="29"/>
      <c r="G353" s="15"/>
      <c r="H353" s="15"/>
      <c r="I353" s="15" t="s">
        <v>186</v>
      </c>
      <c r="J353" s="15" t="s">
        <v>75</v>
      </c>
      <c r="K353" s="18">
        <v>1.2</v>
      </c>
      <c r="L353" s="34"/>
      <c r="M353" s="34"/>
    </row>
    <row r="354" spans="1:13" s="35" customFormat="1" ht="11.25">
      <c r="A354" s="13"/>
      <c r="B354" s="1"/>
      <c r="C354" s="108" t="s">
        <v>48</v>
      </c>
      <c r="D354" s="109"/>
      <c r="E354" s="110"/>
      <c r="F354" s="29"/>
      <c r="G354" s="14" t="s">
        <v>10</v>
      </c>
      <c r="H354" s="14" t="s">
        <v>7</v>
      </c>
      <c r="I354" s="14" t="s">
        <v>187</v>
      </c>
      <c r="J354" s="14"/>
      <c r="K354" s="16">
        <f>K355+K356+K357</f>
        <v>12340.699999999999</v>
      </c>
      <c r="L354" s="34"/>
      <c r="M354" s="34"/>
    </row>
    <row r="355" spans="1:13" s="35" customFormat="1" ht="11.25">
      <c r="A355" s="13"/>
      <c r="B355" s="1"/>
      <c r="C355" s="103" t="s">
        <v>71</v>
      </c>
      <c r="D355" s="104"/>
      <c r="E355" s="105"/>
      <c r="F355" s="30"/>
      <c r="G355" s="15"/>
      <c r="H355" s="15"/>
      <c r="I355" s="15" t="s">
        <v>187</v>
      </c>
      <c r="J355" s="15" t="s">
        <v>72</v>
      </c>
      <c r="K355" s="18">
        <v>11322.4</v>
      </c>
      <c r="L355" s="34"/>
      <c r="M355" s="34"/>
    </row>
    <row r="356" spans="1:13" s="35" customFormat="1" ht="14.25" customHeight="1">
      <c r="A356" s="62" t="s">
        <v>40</v>
      </c>
      <c r="B356" s="63"/>
      <c r="C356" s="103" t="s">
        <v>74</v>
      </c>
      <c r="D356" s="104"/>
      <c r="E356" s="105"/>
      <c r="F356" s="30"/>
      <c r="G356" s="15"/>
      <c r="H356" s="15"/>
      <c r="I356" s="15" t="s">
        <v>187</v>
      </c>
      <c r="J356" s="15" t="s">
        <v>77</v>
      </c>
      <c r="K356" s="18">
        <v>1008.3</v>
      </c>
      <c r="L356" s="34"/>
      <c r="M356" s="34"/>
    </row>
    <row r="357" spans="1:13" s="35" customFormat="1" ht="11.25">
      <c r="A357" s="13"/>
      <c r="B357" s="1"/>
      <c r="C357" s="103" t="s">
        <v>76</v>
      </c>
      <c r="D357" s="104"/>
      <c r="E357" s="105"/>
      <c r="F357" s="38"/>
      <c r="G357" s="21"/>
      <c r="H357" s="21"/>
      <c r="I357" s="15" t="s">
        <v>187</v>
      </c>
      <c r="J357" s="21" t="s">
        <v>75</v>
      </c>
      <c r="K357" s="39">
        <v>10</v>
      </c>
      <c r="L357" s="34"/>
      <c r="M357" s="34"/>
    </row>
    <row r="358" spans="1:13" s="35" customFormat="1" ht="11.25">
      <c r="A358" s="13"/>
      <c r="B358" s="1"/>
      <c r="C358" s="108" t="s">
        <v>40</v>
      </c>
      <c r="D358" s="109"/>
      <c r="E358" s="110"/>
      <c r="F358" s="22"/>
      <c r="G358" s="14" t="s">
        <v>270</v>
      </c>
      <c r="H358" s="22"/>
      <c r="I358" s="14" t="s">
        <v>270</v>
      </c>
      <c r="J358" s="14"/>
      <c r="K358" s="16">
        <f>K359+K360</f>
        <v>50</v>
      </c>
      <c r="L358" s="34"/>
      <c r="M358" s="34"/>
    </row>
    <row r="359" spans="1:13" s="35" customFormat="1" ht="11.25" customHeight="1">
      <c r="A359" s="13"/>
      <c r="B359" s="1"/>
      <c r="C359" s="103" t="s">
        <v>40</v>
      </c>
      <c r="D359" s="104"/>
      <c r="E359" s="105"/>
      <c r="F359" s="38"/>
      <c r="G359" s="21"/>
      <c r="H359" s="21"/>
      <c r="I359" s="15" t="s">
        <v>270</v>
      </c>
      <c r="J359" s="15" t="s">
        <v>77</v>
      </c>
      <c r="K359" s="18">
        <v>0</v>
      </c>
      <c r="L359" s="34"/>
      <c r="M359" s="34"/>
    </row>
    <row r="360" spans="1:13" s="35" customFormat="1" ht="11.25">
      <c r="A360" s="13"/>
      <c r="B360" s="1"/>
      <c r="C360" s="103" t="s">
        <v>40</v>
      </c>
      <c r="D360" s="104"/>
      <c r="E360" s="105"/>
      <c r="F360" s="38"/>
      <c r="G360" s="21"/>
      <c r="H360" s="21"/>
      <c r="I360" s="15" t="s">
        <v>270</v>
      </c>
      <c r="J360" s="15" t="s">
        <v>86</v>
      </c>
      <c r="K360" s="18">
        <v>50</v>
      </c>
      <c r="L360" s="34"/>
      <c r="M360" s="34"/>
    </row>
    <row r="361" spans="1:13" s="35" customFormat="1" ht="25.5" customHeight="1">
      <c r="A361" s="13"/>
      <c r="B361" s="1"/>
      <c r="C361" s="108" t="s">
        <v>41</v>
      </c>
      <c r="D361" s="109"/>
      <c r="E361" s="110"/>
      <c r="F361" s="29"/>
      <c r="G361" s="14" t="s">
        <v>10</v>
      </c>
      <c r="H361" s="14" t="s">
        <v>7</v>
      </c>
      <c r="I361" s="14" t="s">
        <v>331</v>
      </c>
      <c r="J361" s="14"/>
      <c r="K361" s="16">
        <f>K364+K367+K362</f>
        <v>1394.3</v>
      </c>
      <c r="L361" s="34"/>
      <c r="M361" s="34"/>
    </row>
    <row r="362" spans="1:13" s="35" customFormat="1" ht="24" customHeight="1">
      <c r="A362" s="13"/>
      <c r="B362" s="1"/>
      <c r="C362" s="103" t="s">
        <v>219</v>
      </c>
      <c r="D362" s="104"/>
      <c r="E362" s="105"/>
      <c r="F362" s="38"/>
      <c r="G362" s="21"/>
      <c r="H362" s="21"/>
      <c r="I362" s="15" t="s">
        <v>218</v>
      </c>
      <c r="J362" s="15"/>
      <c r="K362" s="18">
        <f>K363</f>
        <v>250</v>
      </c>
      <c r="L362" s="34"/>
      <c r="M362" s="34"/>
    </row>
    <row r="363" spans="1:13" s="35" customFormat="1" ht="11.25">
      <c r="A363" s="13"/>
      <c r="B363" s="1"/>
      <c r="C363" s="103" t="s">
        <v>74</v>
      </c>
      <c r="D363" s="104"/>
      <c r="E363" s="105"/>
      <c r="F363" s="38"/>
      <c r="G363" s="21"/>
      <c r="H363" s="21"/>
      <c r="I363" s="21" t="s">
        <v>218</v>
      </c>
      <c r="J363" s="15" t="s">
        <v>77</v>
      </c>
      <c r="K363" s="39">
        <v>250</v>
      </c>
      <c r="L363" s="34"/>
      <c r="M363" s="34"/>
    </row>
    <row r="364" spans="1:13" s="35" customFormat="1" ht="24" customHeight="1">
      <c r="A364" s="13"/>
      <c r="B364" s="1"/>
      <c r="C364" s="103" t="s">
        <v>28</v>
      </c>
      <c r="D364" s="104"/>
      <c r="E364" s="105"/>
      <c r="F364" s="64"/>
      <c r="G364" s="21" t="s">
        <v>10</v>
      </c>
      <c r="H364" s="21" t="s">
        <v>7</v>
      </c>
      <c r="I364" s="65">
        <v>5350061020</v>
      </c>
      <c r="J364" s="65"/>
      <c r="K364" s="39">
        <f>K365+K366</f>
        <v>566.3</v>
      </c>
      <c r="L364" s="34"/>
      <c r="M364" s="34"/>
    </row>
    <row r="365" spans="1:13" s="35" customFormat="1" ht="33.75" customHeight="1">
      <c r="A365" s="13"/>
      <c r="B365" s="1"/>
      <c r="C365" s="103" t="s">
        <v>71</v>
      </c>
      <c r="D365" s="104"/>
      <c r="E365" s="105"/>
      <c r="F365" s="64"/>
      <c r="G365" s="15" t="s">
        <v>10</v>
      </c>
      <c r="H365" s="15" t="s">
        <v>7</v>
      </c>
      <c r="I365" s="65">
        <v>5350061020</v>
      </c>
      <c r="J365" s="54">
        <v>100</v>
      </c>
      <c r="K365" s="39">
        <v>557.8</v>
      </c>
      <c r="L365" s="34"/>
      <c r="M365" s="34"/>
    </row>
    <row r="366" spans="1:13" s="35" customFormat="1" ht="11.25">
      <c r="A366" s="13"/>
      <c r="B366" s="1"/>
      <c r="C366" s="103" t="s">
        <v>74</v>
      </c>
      <c r="D366" s="104"/>
      <c r="E366" s="105"/>
      <c r="F366" s="64"/>
      <c r="G366" s="15"/>
      <c r="H366" s="15"/>
      <c r="I366" s="65">
        <v>5350061020</v>
      </c>
      <c r="J366" s="54">
        <v>200</v>
      </c>
      <c r="K366" s="39">
        <v>8.5</v>
      </c>
      <c r="L366" s="34"/>
      <c r="M366" s="34"/>
    </row>
    <row r="367" spans="1:13" s="35" customFormat="1" ht="24" customHeight="1">
      <c r="A367" s="13"/>
      <c r="B367" s="1"/>
      <c r="C367" s="103" t="s">
        <v>211</v>
      </c>
      <c r="D367" s="104"/>
      <c r="E367" s="105"/>
      <c r="F367" s="13"/>
      <c r="G367" s="15" t="s">
        <v>10</v>
      </c>
      <c r="H367" s="15" t="s">
        <v>7</v>
      </c>
      <c r="I367" s="54">
        <v>5350061030</v>
      </c>
      <c r="J367" s="54"/>
      <c r="K367" s="18">
        <f>K368+K369</f>
        <v>578</v>
      </c>
      <c r="L367" s="34"/>
      <c r="M367" s="34"/>
    </row>
    <row r="368" spans="1:13" s="35" customFormat="1" ht="11.25">
      <c r="A368" s="13"/>
      <c r="B368" s="1"/>
      <c r="C368" s="103" t="s">
        <v>71</v>
      </c>
      <c r="D368" s="104"/>
      <c r="E368" s="105"/>
      <c r="F368" s="13"/>
      <c r="G368" s="15" t="s">
        <v>10</v>
      </c>
      <c r="H368" s="15" t="s">
        <v>7</v>
      </c>
      <c r="I368" s="54">
        <v>5350061030</v>
      </c>
      <c r="J368" s="54">
        <v>100</v>
      </c>
      <c r="K368" s="18">
        <v>569.5</v>
      </c>
      <c r="L368" s="34"/>
      <c r="M368" s="34"/>
    </row>
    <row r="369" spans="1:13" s="35" customFormat="1" ht="11.25">
      <c r="A369" s="13"/>
      <c r="B369" s="1"/>
      <c r="C369" s="103" t="s">
        <v>74</v>
      </c>
      <c r="D369" s="104"/>
      <c r="E369" s="105"/>
      <c r="F369" s="64"/>
      <c r="G369" s="21"/>
      <c r="H369" s="21"/>
      <c r="I369" s="54">
        <v>5350061030</v>
      </c>
      <c r="J369" s="54">
        <v>200</v>
      </c>
      <c r="K369" s="18">
        <v>8.5</v>
      </c>
      <c r="L369" s="34"/>
      <c r="M369" s="34"/>
    </row>
    <row r="370" spans="1:13" s="35" customFormat="1" ht="24" customHeight="1">
      <c r="A370" s="13"/>
      <c r="B370" s="1"/>
      <c r="C370" s="103" t="s">
        <v>307</v>
      </c>
      <c r="D370" s="104"/>
      <c r="E370" s="105"/>
      <c r="F370" s="64"/>
      <c r="G370" s="21"/>
      <c r="H370" s="21"/>
      <c r="I370" s="15" t="s">
        <v>266</v>
      </c>
      <c r="J370" s="15"/>
      <c r="K370" s="18">
        <f>K371</f>
        <v>50</v>
      </c>
      <c r="L370" s="34"/>
      <c r="M370" s="34"/>
    </row>
    <row r="371" spans="1:13" s="35" customFormat="1" ht="11.25">
      <c r="A371" s="13"/>
      <c r="B371" s="1"/>
      <c r="C371" s="103" t="s">
        <v>74</v>
      </c>
      <c r="D371" s="104"/>
      <c r="E371" s="105"/>
      <c r="F371" s="64"/>
      <c r="G371" s="21"/>
      <c r="H371" s="21"/>
      <c r="I371" s="15" t="s">
        <v>266</v>
      </c>
      <c r="J371" s="15" t="s">
        <v>77</v>
      </c>
      <c r="K371" s="18">
        <v>50</v>
      </c>
      <c r="L371" s="34"/>
      <c r="M371" s="34"/>
    </row>
    <row r="372" spans="1:13" s="35" customFormat="1" ht="21.75" customHeight="1">
      <c r="A372" s="13"/>
      <c r="B372" s="1"/>
      <c r="C372" s="108" t="s">
        <v>97</v>
      </c>
      <c r="D372" s="109"/>
      <c r="E372" s="110"/>
      <c r="F372" s="40"/>
      <c r="G372" s="22" t="s">
        <v>16</v>
      </c>
      <c r="H372" s="22" t="s">
        <v>9</v>
      </c>
      <c r="I372" s="22" t="s">
        <v>188</v>
      </c>
      <c r="J372" s="22"/>
      <c r="K372" s="67">
        <f>K373</f>
        <v>14196.4</v>
      </c>
      <c r="L372" s="34"/>
      <c r="M372" s="34"/>
    </row>
    <row r="373" spans="1:13" s="35" customFormat="1" ht="11.25">
      <c r="A373" s="13"/>
      <c r="B373" s="1"/>
      <c r="C373" s="103" t="s">
        <v>41</v>
      </c>
      <c r="D373" s="104"/>
      <c r="E373" s="105"/>
      <c r="F373" s="38"/>
      <c r="G373" s="21" t="s">
        <v>16</v>
      </c>
      <c r="H373" s="21" t="s">
        <v>9</v>
      </c>
      <c r="I373" s="21" t="s">
        <v>189</v>
      </c>
      <c r="J373" s="21"/>
      <c r="K373" s="39">
        <f>K374+K377+K379+K381</f>
        <v>14196.4</v>
      </c>
      <c r="L373" s="34"/>
      <c r="M373" s="34"/>
    </row>
    <row r="374" spans="1:13" s="35" customFormat="1" ht="45.75" customHeight="1">
      <c r="A374" s="13"/>
      <c r="B374" s="1"/>
      <c r="C374" s="103" t="s">
        <v>214</v>
      </c>
      <c r="D374" s="104"/>
      <c r="E374" s="105"/>
      <c r="F374" s="38"/>
      <c r="G374" s="21" t="s">
        <v>16</v>
      </c>
      <c r="H374" s="21" t="s">
        <v>9</v>
      </c>
      <c r="I374" s="15" t="s">
        <v>190</v>
      </c>
      <c r="J374" s="15"/>
      <c r="K374" s="18">
        <f>K375+K376</f>
        <v>586.6</v>
      </c>
      <c r="L374" s="34"/>
      <c r="M374" s="34"/>
    </row>
    <row r="375" spans="1:13" s="35" customFormat="1" ht="11.25">
      <c r="A375" s="13"/>
      <c r="B375" s="1"/>
      <c r="C375" s="103" t="s">
        <v>96</v>
      </c>
      <c r="D375" s="104"/>
      <c r="E375" s="105"/>
      <c r="F375" s="38"/>
      <c r="G375" s="21"/>
      <c r="H375" s="21"/>
      <c r="I375" s="21" t="s">
        <v>190</v>
      </c>
      <c r="J375" s="15" t="s">
        <v>86</v>
      </c>
      <c r="K375" s="39">
        <v>583.6</v>
      </c>
      <c r="L375" s="34"/>
      <c r="M375" s="34"/>
    </row>
    <row r="376" spans="1:13" s="35" customFormat="1" ht="11.25" customHeight="1">
      <c r="A376" s="13"/>
      <c r="B376" s="1"/>
      <c r="C376" s="103" t="s">
        <v>74</v>
      </c>
      <c r="D376" s="104"/>
      <c r="E376" s="105"/>
      <c r="F376" s="38"/>
      <c r="G376" s="21"/>
      <c r="H376" s="21"/>
      <c r="I376" s="21" t="s">
        <v>190</v>
      </c>
      <c r="J376" s="21" t="s">
        <v>77</v>
      </c>
      <c r="K376" s="39">
        <v>3</v>
      </c>
      <c r="L376" s="34"/>
      <c r="M376" s="34"/>
    </row>
    <row r="377" spans="1:13" s="35" customFormat="1" ht="24" customHeight="1">
      <c r="A377" s="13"/>
      <c r="B377" s="1"/>
      <c r="C377" s="103" t="s">
        <v>433</v>
      </c>
      <c r="D377" s="104"/>
      <c r="E377" s="105"/>
      <c r="F377" s="38"/>
      <c r="G377" s="21" t="s">
        <v>16</v>
      </c>
      <c r="H377" s="21" t="s">
        <v>9</v>
      </c>
      <c r="I377" s="21" t="s">
        <v>191</v>
      </c>
      <c r="J377" s="21"/>
      <c r="K377" s="39">
        <f>K378</f>
        <v>6826.9</v>
      </c>
      <c r="L377" s="34"/>
      <c r="M377" s="34"/>
    </row>
    <row r="378" spans="1:13" s="35" customFormat="1" ht="11.25">
      <c r="A378" s="13"/>
      <c r="B378" s="1"/>
      <c r="C378" s="103" t="s">
        <v>96</v>
      </c>
      <c r="D378" s="104"/>
      <c r="E378" s="105"/>
      <c r="F378" s="38"/>
      <c r="G378" s="21"/>
      <c r="H378" s="21"/>
      <c r="I378" s="21" t="s">
        <v>191</v>
      </c>
      <c r="J378" s="21" t="s">
        <v>86</v>
      </c>
      <c r="K378" s="39">
        <v>6826.9</v>
      </c>
      <c r="L378" s="34"/>
      <c r="M378" s="34"/>
    </row>
    <row r="379" spans="1:13" s="35" customFormat="1" ht="24.75" customHeight="1">
      <c r="A379" s="13"/>
      <c r="B379" s="1"/>
      <c r="C379" s="103" t="s">
        <v>103</v>
      </c>
      <c r="D379" s="104"/>
      <c r="E379" s="105"/>
      <c r="F379" s="40"/>
      <c r="G379" s="21" t="s">
        <v>16</v>
      </c>
      <c r="H379" s="21" t="s">
        <v>9</v>
      </c>
      <c r="I379" s="21" t="s">
        <v>192</v>
      </c>
      <c r="J379" s="22"/>
      <c r="K379" s="39">
        <f>K380</f>
        <v>6762.9</v>
      </c>
      <c r="L379" s="34"/>
      <c r="M379" s="34"/>
    </row>
    <row r="380" spans="1:13" s="35" customFormat="1" ht="11.25">
      <c r="A380" s="13"/>
      <c r="B380" s="1"/>
      <c r="C380" s="103" t="s">
        <v>85</v>
      </c>
      <c r="D380" s="104"/>
      <c r="E380" s="105"/>
      <c r="F380" s="38"/>
      <c r="G380" s="21" t="s">
        <v>16</v>
      </c>
      <c r="H380" s="21" t="s">
        <v>9</v>
      </c>
      <c r="I380" s="21" t="s">
        <v>192</v>
      </c>
      <c r="J380" s="21" t="s">
        <v>86</v>
      </c>
      <c r="K380" s="39">
        <v>6762.9</v>
      </c>
      <c r="L380" s="34"/>
      <c r="M380" s="34"/>
    </row>
    <row r="381" spans="1:13" s="35" customFormat="1" ht="46.5" customHeight="1">
      <c r="A381" s="13"/>
      <c r="B381" s="1"/>
      <c r="C381" s="103" t="s">
        <v>51</v>
      </c>
      <c r="D381" s="104"/>
      <c r="E381" s="105"/>
      <c r="F381" s="38"/>
      <c r="G381" s="21" t="s">
        <v>16</v>
      </c>
      <c r="H381" s="21" t="s">
        <v>9</v>
      </c>
      <c r="I381" s="21" t="s">
        <v>193</v>
      </c>
      <c r="J381" s="21"/>
      <c r="K381" s="39">
        <f>K382</f>
        <v>20</v>
      </c>
      <c r="L381" s="34"/>
      <c r="M381" s="34"/>
    </row>
    <row r="382" spans="1:13" s="35" customFormat="1" ht="11.25">
      <c r="A382" s="13"/>
      <c r="B382" s="1"/>
      <c r="C382" s="103" t="s">
        <v>96</v>
      </c>
      <c r="D382" s="104"/>
      <c r="E382" s="105"/>
      <c r="F382" s="38"/>
      <c r="G382" s="21"/>
      <c r="H382" s="21"/>
      <c r="I382" s="21" t="s">
        <v>193</v>
      </c>
      <c r="J382" s="21" t="s">
        <v>86</v>
      </c>
      <c r="K382" s="39">
        <v>20</v>
      </c>
      <c r="L382" s="34"/>
      <c r="M382" s="34"/>
    </row>
    <row r="383" spans="1:13" s="35" customFormat="1" ht="23.25" customHeight="1">
      <c r="A383" s="13"/>
      <c r="B383" s="1"/>
      <c r="C383" s="108" t="s">
        <v>104</v>
      </c>
      <c r="D383" s="109"/>
      <c r="E383" s="110"/>
      <c r="F383" s="29"/>
      <c r="G383" s="14" t="s">
        <v>10</v>
      </c>
      <c r="H383" s="14" t="s">
        <v>8</v>
      </c>
      <c r="I383" s="14" t="s">
        <v>194</v>
      </c>
      <c r="J383" s="14"/>
      <c r="K383" s="16">
        <f>K384</f>
        <v>20</v>
      </c>
      <c r="L383" s="34"/>
      <c r="M383" s="34"/>
    </row>
    <row r="384" spans="1:13" s="35" customFormat="1" ht="22.5" customHeight="1">
      <c r="A384" s="13"/>
      <c r="B384" s="1"/>
      <c r="C384" s="103" t="s">
        <v>80</v>
      </c>
      <c r="D384" s="104"/>
      <c r="E384" s="105"/>
      <c r="F384" s="30"/>
      <c r="G384" s="15" t="s">
        <v>10</v>
      </c>
      <c r="H384" s="15" t="s">
        <v>8</v>
      </c>
      <c r="I384" s="15" t="s">
        <v>194</v>
      </c>
      <c r="J384" s="15" t="s">
        <v>82</v>
      </c>
      <c r="K384" s="18">
        <v>20</v>
      </c>
      <c r="L384" s="34"/>
      <c r="M384" s="34"/>
    </row>
    <row r="385" spans="1:13" s="35" customFormat="1" ht="22.5" customHeight="1">
      <c r="A385" s="13"/>
      <c r="B385" s="1"/>
      <c r="C385" s="103" t="s">
        <v>423</v>
      </c>
      <c r="D385" s="104"/>
      <c r="E385" s="105"/>
      <c r="F385" s="29"/>
      <c r="G385" s="14"/>
      <c r="H385" s="14"/>
      <c r="I385" s="14" t="s">
        <v>424</v>
      </c>
      <c r="J385" s="14"/>
      <c r="K385" s="16">
        <f>K386+K387+K388+K390</f>
        <v>7389.5</v>
      </c>
      <c r="L385" s="34"/>
      <c r="M385" s="34"/>
    </row>
    <row r="386" spans="1:13" s="35" customFormat="1" ht="24.75" customHeight="1">
      <c r="A386" s="13"/>
      <c r="B386" s="1"/>
      <c r="C386" s="103" t="s">
        <v>80</v>
      </c>
      <c r="D386" s="104"/>
      <c r="E386" s="105"/>
      <c r="F386" s="30"/>
      <c r="G386" s="15"/>
      <c r="H386" s="15"/>
      <c r="I386" s="54">
        <v>5380020640</v>
      </c>
      <c r="J386" s="54" t="s">
        <v>82</v>
      </c>
      <c r="K386" s="18">
        <v>4368.2</v>
      </c>
      <c r="L386" s="34"/>
      <c r="M386" s="34"/>
    </row>
    <row r="387" spans="1:13" s="35" customFormat="1" ht="18" customHeight="1" hidden="1">
      <c r="A387" s="13"/>
      <c r="B387" s="1"/>
      <c r="C387" s="103" t="s">
        <v>402</v>
      </c>
      <c r="D387" s="104"/>
      <c r="E387" s="105"/>
      <c r="F387" s="30"/>
      <c r="G387" s="15"/>
      <c r="H387" s="15"/>
      <c r="I387" s="54">
        <v>5380060800</v>
      </c>
      <c r="J387" s="54">
        <v>600</v>
      </c>
      <c r="K387" s="18">
        <v>0</v>
      </c>
      <c r="L387" s="34"/>
      <c r="M387" s="34"/>
    </row>
    <row r="388" spans="1:13" s="35" customFormat="1" ht="27" customHeight="1">
      <c r="A388" s="13"/>
      <c r="B388" s="1"/>
      <c r="C388" s="103" t="s">
        <v>487</v>
      </c>
      <c r="D388" s="104"/>
      <c r="E388" s="105"/>
      <c r="F388" s="30"/>
      <c r="G388" s="15"/>
      <c r="H388" s="15"/>
      <c r="I388" s="54">
        <v>5380020650</v>
      </c>
      <c r="J388" s="54"/>
      <c r="K388" s="18">
        <f>K389</f>
        <v>1475</v>
      </c>
      <c r="L388" s="34"/>
      <c r="M388" s="34"/>
    </row>
    <row r="389" spans="1:13" s="35" customFormat="1" ht="14.25" customHeight="1">
      <c r="A389" s="13"/>
      <c r="B389" s="1"/>
      <c r="C389" s="103" t="s">
        <v>402</v>
      </c>
      <c r="D389" s="104"/>
      <c r="E389" s="105"/>
      <c r="F389" s="30"/>
      <c r="G389" s="15"/>
      <c r="H389" s="15"/>
      <c r="I389" s="54">
        <v>5380020650</v>
      </c>
      <c r="J389" s="54">
        <v>600</v>
      </c>
      <c r="K389" s="18">
        <v>1475</v>
      </c>
      <c r="L389" s="34"/>
      <c r="M389" s="34"/>
    </row>
    <row r="390" spans="1:13" s="35" customFormat="1" ht="26.25" customHeight="1">
      <c r="A390" s="13"/>
      <c r="B390" s="1"/>
      <c r="C390" s="103" t="s">
        <v>488</v>
      </c>
      <c r="D390" s="104"/>
      <c r="E390" s="105"/>
      <c r="F390" s="30"/>
      <c r="G390" s="15"/>
      <c r="H390" s="15"/>
      <c r="I390" s="54">
        <v>5380060800</v>
      </c>
      <c r="J390" s="54"/>
      <c r="K390" s="18">
        <f>K391</f>
        <v>1546.3</v>
      </c>
      <c r="L390" s="34"/>
      <c r="M390" s="34"/>
    </row>
    <row r="391" spans="1:13" s="35" customFormat="1" ht="14.25" customHeight="1">
      <c r="A391" s="13"/>
      <c r="B391" s="1"/>
      <c r="C391" s="103" t="s">
        <v>489</v>
      </c>
      <c r="D391" s="104"/>
      <c r="E391" s="105"/>
      <c r="F391" s="30"/>
      <c r="G391" s="15"/>
      <c r="H391" s="15"/>
      <c r="I391" s="54">
        <v>5380060800</v>
      </c>
      <c r="J391" s="54">
        <v>600</v>
      </c>
      <c r="K391" s="18">
        <v>1546.3</v>
      </c>
      <c r="L391" s="34"/>
      <c r="M391" s="34"/>
    </row>
    <row r="392" spans="1:13" s="35" customFormat="1" ht="24" customHeight="1">
      <c r="A392" s="13"/>
      <c r="B392" s="1"/>
      <c r="C392" s="108" t="s">
        <v>517</v>
      </c>
      <c r="D392" s="109"/>
      <c r="E392" s="110"/>
      <c r="F392" s="29"/>
      <c r="G392" s="14">
        <v>10</v>
      </c>
      <c r="H392" s="14" t="s">
        <v>8</v>
      </c>
      <c r="I392" s="14" t="s">
        <v>195</v>
      </c>
      <c r="J392" s="14"/>
      <c r="K392" s="16">
        <f>K393+K396+K401</f>
        <v>4972</v>
      </c>
      <c r="L392" s="34"/>
      <c r="M392" s="34"/>
    </row>
    <row r="393" spans="1:13" s="35" customFormat="1" ht="23.25" customHeight="1">
      <c r="A393" s="13"/>
      <c r="B393" s="1"/>
      <c r="C393" s="103" t="s">
        <v>500</v>
      </c>
      <c r="D393" s="104"/>
      <c r="E393" s="105"/>
      <c r="F393" s="30"/>
      <c r="G393" s="15">
        <v>10</v>
      </c>
      <c r="H393" s="15" t="s">
        <v>8</v>
      </c>
      <c r="I393" s="15" t="s">
        <v>196</v>
      </c>
      <c r="J393" s="15"/>
      <c r="K393" s="18">
        <f>K394</f>
        <v>4722</v>
      </c>
      <c r="L393" s="34"/>
      <c r="M393" s="34"/>
    </row>
    <row r="394" spans="1:13" s="35" customFormat="1" ht="11.25">
      <c r="A394" s="13"/>
      <c r="B394" s="1"/>
      <c r="C394" s="103" t="s">
        <v>57</v>
      </c>
      <c r="D394" s="104"/>
      <c r="E394" s="105"/>
      <c r="F394" s="30"/>
      <c r="G394" s="15" t="s">
        <v>16</v>
      </c>
      <c r="H394" s="15" t="s">
        <v>8</v>
      </c>
      <c r="I394" s="15" t="s">
        <v>197</v>
      </c>
      <c r="J394" s="15"/>
      <c r="K394" s="18">
        <f>K395</f>
        <v>4722</v>
      </c>
      <c r="L394" s="34"/>
      <c r="M394" s="34"/>
    </row>
    <row r="395" spans="1:13" s="35" customFormat="1" ht="11.25">
      <c r="A395" s="13"/>
      <c r="B395" s="1"/>
      <c r="C395" s="103" t="s">
        <v>85</v>
      </c>
      <c r="D395" s="104"/>
      <c r="E395" s="105"/>
      <c r="F395" s="30"/>
      <c r="G395" s="15"/>
      <c r="H395" s="15"/>
      <c r="I395" s="15" t="s">
        <v>197</v>
      </c>
      <c r="J395" s="15" t="s">
        <v>86</v>
      </c>
      <c r="K395" s="18">
        <v>4722</v>
      </c>
      <c r="L395" s="34"/>
      <c r="M395" s="34"/>
    </row>
    <row r="396" spans="1:13" s="35" customFormat="1" ht="43.5" customHeight="1">
      <c r="A396" s="13"/>
      <c r="B396" s="1"/>
      <c r="C396" s="108" t="s">
        <v>501</v>
      </c>
      <c r="D396" s="109"/>
      <c r="E396" s="110"/>
      <c r="F396" s="29"/>
      <c r="G396" s="14" t="s">
        <v>16</v>
      </c>
      <c r="H396" s="14" t="s">
        <v>14</v>
      </c>
      <c r="I396" s="14" t="s">
        <v>198</v>
      </c>
      <c r="J396" s="14"/>
      <c r="K396" s="16">
        <f>K397+K399</f>
        <v>200</v>
      </c>
      <c r="L396" s="34"/>
      <c r="M396" s="34"/>
    </row>
    <row r="397" spans="1:13" s="35" customFormat="1" ht="45" customHeight="1">
      <c r="A397" s="13"/>
      <c r="B397" s="1"/>
      <c r="C397" s="103" t="s">
        <v>518</v>
      </c>
      <c r="D397" s="104"/>
      <c r="E397" s="105"/>
      <c r="F397" s="30"/>
      <c r="G397" s="15" t="s">
        <v>16</v>
      </c>
      <c r="H397" s="15" t="s">
        <v>14</v>
      </c>
      <c r="I397" s="15" t="s">
        <v>199</v>
      </c>
      <c r="J397" s="15"/>
      <c r="K397" s="18">
        <f>K398</f>
        <v>200</v>
      </c>
      <c r="L397" s="34"/>
      <c r="M397" s="34"/>
    </row>
    <row r="398" spans="1:13" s="35" customFormat="1" ht="11.25" customHeight="1">
      <c r="A398" s="13"/>
      <c r="B398" s="1"/>
      <c r="C398" s="103" t="s">
        <v>85</v>
      </c>
      <c r="D398" s="104"/>
      <c r="E398" s="105"/>
      <c r="F398" s="30"/>
      <c r="G398" s="15" t="s">
        <v>16</v>
      </c>
      <c r="H398" s="15" t="s">
        <v>14</v>
      </c>
      <c r="I398" s="15" t="s">
        <v>199</v>
      </c>
      <c r="J398" s="15" t="s">
        <v>86</v>
      </c>
      <c r="K398" s="18">
        <v>200</v>
      </c>
      <c r="L398" s="34"/>
      <c r="M398" s="34"/>
    </row>
    <row r="399" spans="1:13" s="35" customFormat="1" ht="44.25" customHeight="1" hidden="1">
      <c r="A399" s="13"/>
      <c r="B399" s="1"/>
      <c r="C399" s="103" t="s">
        <v>258</v>
      </c>
      <c r="D399" s="104"/>
      <c r="E399" s="105"/>
      <c r="F399" s="30"/>
      <c r="G399" s="15"/>
      <c r="H399" s="15"/>
      <c r="I399" s="15" t="s">
        <v>380</v>
      </c>
      <c r="J399" s="15"/>
      <c r="K399" s="18">
        <f>K400</f>
        <v>0</v>
      </c>
      <c r="L399" s="34"/>
      <c r="M399" s="34"/>
    </row>
    <row r="400" spans="1:13" s="35" customFormat="1" ht="33.75" customHeight="1" hidden="1">
      <c r="A400" s="13"/>
      <c r="B400" s="1"/>
      <c r="C400" s="103" t="s">
        <v>96</v>
      </c>
      <c r="D400" s="104"/>
      <c r="E400" s="105"/>
      <c r="F400" s="30"/>
      <c r="G400" s="15" t="s">
        <v>16</v>
      </c>
      <c r="H400" s="15" t="s">
        <v>14</v>
      </c>
      <c r="I400" s="15" t="s">
        <v>380</v>
      </c>
      <c r="J400" s="15" t="s">
        <v>86</v>
      </c>
      <c r="K400" s="18">
        <v>0</v>
      </c>
      <c r="L400" s="34"/>
      <c r="M400" s="34"/>
    </row>
    <row r="401" spans="1:13" s="35" customFormat="1" ht="23.25" customHeight="1">
      <c r="A401" s="13"/>
      <c r="B401" s="1"/>
      <c r="C401" s="103" t="s">
        <v>502</v>
      </c>
      <c r="D401" s="104"/>
      <c r="E401" s="105"/>
      <c r="F401" s="30"/>
      <c r="G401" s="15"/>
      <c r="H401" s="15"/>
      <c r="I401" s="15" t="s">
        <v>391</v>
      </c>
      <c r="J401" s="15"/>
      <c r="K401" s="18">
        <f>K402</f>
        <v>50</v>
      </c>
      <c r="L401" s="34"/>
      <c r="M401" s="34"/>
    </row>
    <row r="402" spans="1:13" s="35" customFormat="1" ht="11.25">
      <c r="A402" s="13"/>
      <c r="B402" s="1"/>
      <c r="C402" s="118" t="s">
        <v>390</v>
      </c>
      <c r="D402" s="119"/>
      <c r="E402" s="120"/>
      <c r="F402" s="30"/>
      <c r="G402" s="15"/>
      <c r="H402" s="15"/>
      <c r="I402" s="15" t="s">
        <v>391</v>
      </c>
      <c r="J402" s="15" t="s">
        <v>77</v>
      </c>
      <c r="K402" s="18">
        <v>50</v>
      </c>
      <c r="L402" s="34"/>
      <c r="M402" s="34"/>
    </row>
    <row r="403" spans="1:13" s="35" customFormat="1" ht="24" customHeight="1" hidden="1">
      <c r="A403" s="13"/>
      <c r="B403" s="1"/>
      <c r="C403" s="108" t="s">
        <v>260</v>
      </c>
      <c r="D403" s="109"/>
      <c r="E403" s="110"/>
      <c r="F403" s="29"/>
      <c r="G403" s="14" t="s">
        <v>16</v>
      </c>
      <c r="H403" s="14" t="s">
        <v>13</v>
      </c>
      <c r="I403" s="14" t="s">
        <v>200</v>
      </c>
      <c r="J403" s="14"/>
      <c r="K403" s="16">
        <f>K404</f>
        <v>0</v>
      </c>
      <c r="L403" s="34"/>
      <c r="M403" s="34"/>
    </row>
    <row r="404" spans="1:11" s="35" customFormat="1" ht="33.75" customHeight="1" hidden="1">
      <c r="A404" s="13"/>
      <c r="B404" s="1"/>
      <c r="C404" s="103" t="s">
        <v>261</v>
      </c>
      <c r="D404" s="104"/>
      <c r="E404" s="105"/>
      <c r="F404" s="30"/>
      <c r="G404" s="15" t="s">
        <v>16</v>
      </c>
      <c r="H404" s="15" t="s">
        <v>13</v>
      </c>
      <c r="I404" s="15" t="s">
        <v>201</v>
      </c>
      <c r="J404" s="15"/>
      <c r="K404" s="18">
        <f>K405</f>
        <v>0</v>
      </c>
    </row>
    <row r="405" spans="1:11" s="35" customFormat="1" ht="24" customHeight="1" hidden="1">
      <c r="A405" s="13"/>
      <c r="B405" s="1"/>
      <c r="C405" s="103" t="s">
        <v>80</v>
      </c>
      <c r="D405" s="104"/>
      <c r="E405" s="105"/>
      <c r="F405" s="30"/>
      <c r="G405" s="15" t="s">
        <v>16</v>
      </c>
      <c r="H405" s="15" t="s">
        <v>13</v>
      </c>
      <c r="I405" s="15" t="s">
        <v>201</v>
      </c>
      <c r="J405" s="15" t="s">
        <v>82</v>
      </c>
      <c r="K405" s="18">
        <v>0</v>
      </c>
    </row>
    <row r="406" spans="1:11" s="35" customFormat="1" ht="35.25" customHeight="1">
      <c r="A406" s="13"/>
      <c r="B406" s="1"/>
      <c r="C406" s="108" t="s">
        <v>514</v>
      </c>
      <c r="D406" s="109"/>
      <c r="E406" s="110"/>
      <c r="F406" s="29"/>
      <c r="G406" s="14" t="s">
        <v>15</v>
      </c>
      <c r="H406" s="14" t="s">
        <v>11</v>
      </c>
      <c r="I406" s="14" t="s">
        <v>202</v>
      </c>
      <c r="J406" s="14"/>
      <c r="K406" s="16">
        <f>K407+K409+K411+K413</f>
        <v>535</v>
      </c>
    </row>
    <row r="407" spans="1:11" s="35" customFormat="1" ht="22.5" customHeight="1">
      <c r="A407" s="13"/>
      <c r="B407" s="1"/>
      <c r="C407" s="103" t="s">
        <v>503</v>
      </c>
      <c r="D407" s="104"/>
      <c r="E407" s="105"/>
      <c r="F407" s="30"/>
      <c r="G407" s="15" t="s">
        <v>15</v>
      </c>
      <c r="H407" s="15" t="s">
        <v>11</v>
      </c>
      <c r="I407" s="15" t="s">
        <v>203</v>
      </c>
      <c r="J407" s="15"/>
      <c r="K407" s="18">
        <f>K408</f>
        <v>500</v>
      </c>
    </row>
    <row r="408" spans="1:11" s="35" customFormat="1" ht="11.25">
      <c r="A408" s="13"/>
      <c r="B408" s="1"/>
      <c r="C408" s="103" t="s">
        <v>74</v>
      </c>
      <c r="D408" s="104"/>
      <c r="E408" s="105"/>
      <c r="F408" s="30"/>
      <c r="G408" s="15"/>
      <c r="H408" s="15"/>
      <c r="I408" s="15" t="s">
        <v>203</v>
      </c>
      <c r="J408" s="15" t="s">
        <v>77</v>
      </c>
      <c r="K408" s="18">
        <v>500</v>
      </c>
    </row>
    <row r="409" spans="1:11" s="35" customFormat="1" ht="24" customHeight="1">
      <c r="A409" s="13"/>
      <c r="B409" s="1"/>
      <c r="C409" s="103" t="s">
        <v>505</v>
      </c>
      <c r="D409" s="104"/>
      <c r="E409" s="105"/>
      <c r="F409" s="29"/>
      <c r="G409" s="15"/>
      <c r="H409" s="15"/>
      <c r="I409" s="15" t="s">
        <v>327</v>
      </c>
      <c r="J409" s="15"/>
      <c r="K409" s="18">
        <f>K410</f>
        <v>20</v>
      </c>
    </row>
    <row r="410" spans="1:11" s="35" customFormat="1" ht="11.25">
      <c r="A410" s="13"/>
      <c r="B410" s="1"/>
      <c r="C410" s="103" t="s">
        <v>217</v>
      </c>
      <c r="D410" s="104"/>
      <c r="E410" s="105"/>
      <c r="F410" s="29"/>
      <c r="G410" s="15"/>
      <c r="H410" s="15"/>
      <c r="I410" s="15" t="s">
        <v>327</v>
      </c>
      <c r="J410" s="15" t="s">
        <v>77</v>
      </c>
      <c r="K410" s="18">
        <v>20</v>
      </c>
    </row>
    <row r="411" spans="1:11" s="35" customFormat="1" ht="24" customHeight="1">
      <c r="A411" s="13"/>
      <c r="B411" s="1"/>
      <c r="C411" s="103" t="s">
        <v>504</v>
      </c>
      <c r="D411" s="104"/>
      <c r="E411" s="105"/>
      <c r="F411" s="29"/>
      <c r="G411" s="15"/>
      <c r="H411" s="15"/>
      <c r="I411" s="15" t="s">
        <v>328</v>
      </c>
      <c r="J411" s="15"/>
      <c r="K411" s="18">
        <f>K412</f>
        <v>15</v>
      </c>
    </row>
    <row r="412" spans="1:11" s="35" customFormat="1" ht="11.25">
      <c r="A412" s="13"/>
      <c r="B412" s="1"/>
      <c r="C412" s="103" t="s">
        <v>217</v>
      </c>
      <c r="D412" s="104"/>
      <c r="E412" s="105"/>
      <c r="F412" s="29"/>
      <c r="G412" s="15"/>
      <c r="H412" s="15"/>
      <c r="I412" s="15" t="s">
        <v>328</v>
      </c>
      <c r="J412" s="15" t="s">
        <v>77</v>
      </c>
      <c r="K412" s="18">
        <v>15</v>
      </c>
    </row>
    <row r="413" spans="1:11" s="35" customFormat="1" ht="25.5" customHeight="1">
      <c r="A413" s="13"/>
      <c r="B413" s="1"/>
      <c r="C413" s="103" t="s">
        <v>401</v>
      </c>
      <c r="D413" s="104"/>
      <c r="E413" s="105"/>
      <c r="F413" s="29"/>
      <c r="G413" s="15"/>
      <c r="H413" s="15"/>
      <c r="I413" s="21" t="s">
        <v>378</v>
      </c>
      <c r="J413" s="21"/>
      <c r="K413" s="39">
        <f>K414</f>
        <v>0</v>
      </c>
    </row>
    <row r="414" spans="1:11" s="35" customFormat="1" ht="11.25">
      <c r="A414" s="13"/>
      <c r="B414" s="1"/>
      <c r="C414" s="103" t="s">
        <v>377</v>
      </c>
      <c r="D414" s="104"/>
      <c r="E414" s="105"/>
      <c r="F414" s="29"/>
      <c r="G414" s="15"/>
      <c r="H414" s="15"/>
      <c r="I414" s="21" t="s">
        <v>378</v>
      </c>
      <c r="J414" s="21" t="s">
        <v>100</v>
      </c>
      <c r="K414" s="39">
        <v>0</v>
      </c>
    </row>
    <row r="415" spans="1:11" s="35" customFormat="1" ht="24.75" customHeight="1">
      <c r="A415" s="13"/>
      <c r="B415" s="1"/>
      <c r="C415" s="108" t="s">
        <v>386</v>
      </c>
      <c r="D415" s="109"/>
      <c r="E415" s="110"/>
      <c r="F415" s="29"/>
      <c r="G415" s="14"/>
      <c r="H415" s="14"/>
      <c r="I415" s="14" t="s">
        <v>204</v>
      </c>
      <c r="J415" s="14"/>
      <c r="K415" s="16">
        <f>K416+K422+K424+K428+K420+K426+K432+K434+K435+K418+K436+K430+K438+K441</f>
        <v>101716.92400000001</v>
      </c>
    </row>
    <row r="416" spans="1:11" s="35" customFormat="1" ht="24.75" customHeight="1" hidden="1">
      <c r="A416" s="13"/>
      <c r="B416" s="1"/>
      <c r="C416" s="103" t="s">
        <v>357</v>
      </c>
      <c r="D416" s="104"/>
      <c r="E416" s="105"/>
      <c r="F416" s="29"/>
      <c r="G416" s="15"/>
      <c r="H416" s="15"/>
      <c r="I416" s="66" t="s">
        <v>353</v>
      </c>
      <c r="J416" s="15"/>
      <c r="K416" s="18">
        <f>K419</f>
        <v>0</v>
      </c>
    </row>
    <row r="417" spans="1:11" s="35" customFormat="1" ht="36" customHeight="1">
      <c r="A417" s="13"/>
      <c r="B417" s="1"/>
      <c r="C417" s="103" t="s">
        <v>428</v>
      </c>
      <c r="D417" s="104"/>
      <c r="E417" s="105"/>
      <c r="F417" s="29"/>
      <c r="G417" s="15"/>
      <c r="H417" s="15"/>
      <c r="I417" s="66" t="s">
        <v>476</v>
      </c>
      <c r="J417" s="15"/>
      <c r="K417" s="18">
        <f>K418</f>
        <v>16497.5</v>
      </c>
    </row>
    <row r="418" spans="1:11" s="35" customFormat="1" ht="24.75" customHeight="1">
      <c r="A418" s="13"/>
      <c r="B418" s="1"/>
      <c r="C418" s="103" t="s">
        <v>477</v>
      </c>
      <c r="D418" s="104"/>
      <c r="E418" s="105"/>
      <c r="F418" s="29"/>
      <c r="G418" s="15"/>
      <c r="H418" s="15"/>
      <c r="I418" s="66" t="s">
        <v>476</v>
      </c>
      <c r="J418" s="15" t="s">
        <v>20</v>
      </c>
      <c r="K418" s="18">
        <v>16497.5</v>
      </c>
    </row>
    <row r="419" spans="1:11" s="35" customFormat="1" ht="11.25">
      <c r="A419" s="13"/>
      <c r="B419" s="1"/>
      <c r="C419" s="103" t="s">
        <v>96</v>
      </c>
      <c r="D419" s="104"/>
      <c r="E419" s="105"/>
      <c r="F419" s="29"/>
      <c r="G419" s="15"/>
      <c r="H419" s="15"/>
      <c r="I419" s="66" t="s">
        <v>353</v>
      </c>
      <c r="J419" s="15" t="s">
        <v>82</v>
      </c>
      <c r="K419" s="18">
        <v>0</v>
      </c>
    </row>
    <row r="420" spans="1:11" s="35" customFormat="1" ht="24.75" customHeight="1">
      <c r="A420" s="13"/>
      <c r="B420" s="1"/>
      <c r="C420" s="103" t="s">
        <v>357</v>
      </c>
      <c r="D420" s="104"/>
      <c r="E420" s="105"/>
      <c r="F420" s="29"/>
      <c r="G420" s="15"/>
      <c r="H420" s="15"/>
      <c r="I420" s="66" t="s">
        <v>353</v>
      </c>
      <c r="J420" s="15"/>
      <c r="K420" s="18">
        <f>K421</f>
        <v>0</v>
      </c>
    </row>
    <row r="421" spans="1:11" s="35" customFormat="1" ht="11.25">
      <c r="A421" s="13"/>
      <c r="B421" s="1"/>
      <c r="C421" s="103" t="s">
        <v>96</v>
      </c>
      <c r="D421" s="104"/>
      <c r="E421" s="105"/>
      <c r="F421" s="29"/>
      <c r="G421" s="15"/>
      <c r="H421" s="15"/>
      <c r="I421" s="66" t="s">
        <v>353</v>
      </c>
      <c r="J421" s="15" t="s">
        <v>100</v>
      </c>
      <c r="K421" s="18">
        <v>0</v>
      </c>
    </row>
    <row r="422" spans="1:11" s="35" customFormat="1" ht="24.75" customHeight="1">
      <c r="A422" s="13"/>
      <c r="B422" s="1"/>
      <c r="C422" s="103" t="s">
        <v>358</v>
      </c>
      <c r="D422" s="104"/>
      <c r="E422" s="105"/>
      <c r="F422" s="29"/>
      <c r="G422" s="15"/>
      <c r="H422" s="15"/>
      <c r="I422" s="15" t="s">
        <v>354</v>
      </c>
      <c r="J422" s="15"/>
      <c r="K422" s="18">
        <f>K423</f>
        <v>0</v>
      </c>
    </row>
    <row r="423" spans="1:11" s="35" customFormat="1" ht="23.25" customHeight="1">
      <c r="A423" s="13"/>
      <c r="B423" s="1"/>
      <c r="C423" s="103" t="s">
        <v>99</v>
      </c>
      <c r="D423" s="104"/>
      <c r="E423" s="105"/>
      <c r="F423" s="29"/>
      <c r="G423" s="15"/>
      <c r="H423" s="15"/>
      <c r="I423" s="15" t="s">
        <v>354</v>
      </c>
      <c r="J423" s="15" t="s">
        <v>100</v>
      </c>
      <c r="K423" s="18">
        <v>0</v>
      </c>
    </row>
    <row r="424" spans="1:11" s="35" customFormat="1" ht="25.5" customHeight="1">
      <c r="A424" s="13"/>
      <c r="B424" s="1"/>
      <c r="C424" s="103" t="s">
        <v>444</v>
      </c>
      <c r="D424" s="104"/>
      <c r="E424" s="105"/>
      <c r="F424" s="29"/>
      <c r="G424" s="15"/>
      <c r="H424" s="15"/>
      <c r="I424" s="15" t="s">
        <v>445</v>
      </c>
      <c r="J424" s="15"/>
      <c r="K424" s="18">
        <f>K425</f>
        <v>0</v>
      </c>
    </row>
    <row r="425" spans="1:11" s="35" customFormat="1" ht="25.5" customHeight="1">
      <c r="A425" s="13"/>
      <c r="B425" s="1"/>
      <c r="C425" s="103" t="s">
        <v>99</v>
      </c>
      <c r="D425" s="104"/>
      <c r="E425" s="105"/>
      <c r="F425" s="29"/>
      <c r="G425" s="15"/>
      <c r="H425" s="15"/>
      <c r="I425" s="15" t="s">
        <v>445</v>
      </c>
      <c r="J425" s="15" t="s">
        <v>100</v>
      </c>
      <c r="K425" s="18">
        <v>0</v>
      </c>
    </row>
    <row r="426" spans="1:11" s="35" customFormat="1" ht="25.5" customHeight="1" hidden="1">
      <c r="A426" s="13"/>
      <c r="B426" s="1"/>
      <c r="C426" s="103" t="s">
        <v>356</v>
      </c>
      <c r="D426" s="104"/>
      <c r="E426" s="105"/>
      <c r="F426" s="29"/>
      <c r="G426" s="15"/>
      <c r="H426" s="15"/>
      <c r="I426" s="66" t="s">
        <v>406</v>
      </c>
      <c r="J426" s="15"/>
      <c r="K426" s="18">
        <f>K427</f>
        <v>0</v>
      </c>
    </row>
    <row r="427" spans="1:11" s="35" customFormat="1" ht="25.5" customHeight="1" hidden="1">
      <c r="A427" s="13"/>
      <c r="B427" s="1"/>
      <c r="C427" s="103" t="s">
        <v>96</v>
      </c>
      <c r="D427" s="104"/>
      <c r="E427" s="105"/>
      <c r="F427" s="29"/>
      <c r="G427" s="15"/>
      <c r="H427" s="15"/>
      <c r="I427" s="66" t="s">
        <v>406</v>
      </c>
      <c r="J427" s="15" t="s">
        <v>86</v>
      </c>
      <c r="K427" s="18">
        <v>0</v>
      </c>
    </row>
    <row r="428" spans="1:11" s="35" customFormat="1" ht="24.75" customHeight="1" hidden="1">
      <c r="A428" s="13"/>
      <c r="B428" s="1"/>
      <c r="C428" s="103" t="s">
        <v>355</v>
      </c>
      <c r="D428" s="104"/>
      <c r="E428" s="105"/>
      <c r="F428" s="29"/>
      <c r="G428" s="15"/>
      <c r="H428" s="15"/>
      <c r="I428" s="15" t="s">
        <v>359</v>
      </c>
      <c r="J428" s="15"/>
      <c r="K428" s="18">
        <f>K429</f>
        <v>0</v>
      </c>
    </row>
    <row r="429" spans="1:11" s="35" customFormat="1" ht="11.25" hidden="1">
      <c r="A429" s="13"/>
      <c r="B429" s="1"/>
      <c r="C429" s="103" t="s">
        <v>99</v>
      </c>
      <c r="D429" s="104"/>
      <c r="E429" s="105"/>
      <c r="F429" s="29"/>
      <c r="G429" s="15"/>
      <c r="H429" s="15"/>
      <c r="I429" s="15" t="s">
        <v>359</v>
      </c>
      <c r="J429" s="15" t="s">
        <v>100</v>
      </c>
      <c r="K429" s="18">
        <v>0</v>
      </c>
    </row>
    <row r="430" spans="1:11" s="35" customFormat="1" ht="30" customHeight="1">
      <c r="A430" s="13"/>
      <c r="B430" s="1"/>
      <c r="C430" s="103" t="s">
        <v>484</v>
      </c>
      <c r="D430" s="104"/>
      <c r="E430" s="105"/>
      <c r="F430" s="29"/>
      <c r="G430" s="15"/>
      <c r="H430" s="15"/>
      <c r="I430" s="15" t="s">
        <v>485</v>
      </c>
      <c r="J430" s="15"/>
      <c r="K430" s="18">
        <f>K431</f>
        <v>969</v>
      </c>
    </row>
    <row r="431" spans="1:11" s="35" customFormat="1" ht="27" customHeight="1">
      <c r="A431" s="13"/>
      <c r="B431" s="1"/>
      <c r="C431" s="103" t="s">
        <v>486</v>
      </c>
      <c r="D431" s="104"/>
      <c r="E431" s="105"/>
      <c r="F431" s="29"/>
      <c r="G431" s="15"/>
      <c r="H431" s="15"/>
      <c r="I431" s="15" t="s">
        <v>485</v>
      </c>
      <c r="J431" s="15" t="s">
        <v>20</v>
      </c>
      <c r="K431" s="18">
        <v>969</v>
      </c>
    </row>
    <row r="432" spans="1:11" s="35" customFormat="1" ht="11.25">
      <c r="A432" s="13"/>
      <c r="B432" s="1"/>
      <c r="C432" s="103" t="s">
        <v>407</v>
      </c>
      <c r="D432" s="104"/>
      <c r="E432" s="105"/>
      <c r="F432" s="29"/>
      <c r="G432" s="15"/>
      <c r="H432" s="15"/>
      <c r="I432" s="15" t="s">
        <v>409</v>
      </c>
      <c r="J432" s="15"/>
      <c r="K432" s="18">
        <f>K433</f>
        <v>2.9</v>
      </c>
    </row>
    <row r="433" spans="1:11" s="35" customFormat="1" ht="11.25">
      <c r="A433" s="13"/>
      <c r="B433" s="1"/>
      <c r="C433" s="103" t="s">
        <v>408</v>
      </c>
      <c r="D433" s="104"/>
      <c r="E433" s="105"/>
      <c r="F433" s="29"/>
      <c r="G433" s="15"/>
      <c r="H433" s="15"/>
      <c r="I433" s="15" t="s">
        <v>409</v>
      </c>
      <c r="J433" s="15" t="s">
        <v>100</v>
      </c>
      <c r="K433" s="18">
        <v>2.9</v>
      </c>
    </row>
    <row r="434" spans="1:11" s="35" customFormat="1" ht="23.25" customHeight="1">
      <c r="A434" s="13"/>
      <c r="B434" s="1"/>
      <c r="C434" s="103" t="s">
        <v>472</v>
      </c>
      <c r="D434" s="104"/>
      <c r="E434" s="105"/>
      <c r="F434" s="29"/>
      <c r="G434" s="15"/>
      <c r="H434" s="15"/>
      <c r="I434" s="15" t="s">
        <v>471</v>
      </c>
      <c r="J434" s="15" t="s">
        <v>82</v>
      </c>
      <c r="K434" s="18">
        <v>33375.8</v>
      </c>
    </row>
    <row r="435" spans="1:11" s="35" customFormat="1" ht="30" customHeight="1">
      <c r="A435" s="13"/>
      <c r="B435" s="1"/>
      <c r="C435" s="103" t="s">
        <v>474</v>
      </c>
      <c r="D435" s="104"/>
      <c r="E435" s="105"/>
      <c r="F435" s="29"/>
      <c r="G435" s="15"/>
      <c r="H435" s="15"/>
      <c r="I435" s="15" t="s">
        <v>473</v>
      </c>
      <c r="J435" s="15" t="s">
        <v>82</v>
      </c>
      <c r="K435" s="18">
        <v>8844.1</v>
      </c>
    </row>
    <row r="436" spans="1:11" s="35" customFormat="1" ht="24" customHeight="1">
      <c r="A436" s="13"/>
      <c r="B436" s="1"/>
      <c r="C436" s="103" t="s">
        <v>479</v>
      </c>
      <c r="D436" s="104"/>
      <c r="E436" s="105"/>
      <c r="F436" s="29"/>
      <c r="G436" s="15"/>
      <c r="H436" s="15"/>
      <c r="I436" s="15" t="s">
        <v>478</v>
      </c>
      <c r="J436" s="15"/>
      <c r="K436" s="18">
        <f>K437</f>
        <v>6449.9</v>
      </c>
    </row>
    <row r="437" spans="1:11" s="35" customFormat="1" ht="24" customHeight="1">
      <c r="A437" s="13"/>
      <c r="B437" s="1"/>
      <c r="C437" s="103" t="s">
        <v>480</v>
      </c>
      <c r="D437" s="104"/>
      <c r="E437" s="105"/>
      <c r="F437" s="29"/>
      <c r="G437" s="15"/>
      <c r="H437" s="15"/>
      <c r="I437" s="15" t="s">
        <v>478</v>
      </c>
      <c r="J437" s="15" t="s">
        <v>100</v>
      </c>
      <c r="K437" s="18">
        <v>6449.9</v>
      </c>
    </row>
    <row r="438" spans="1:11" s="35" customFormat="1" ht="24" customHeight="1">
      <c r="A438" s="13"/>
      <c r="B438" s="1"/>
      <c r="C438" s="103" t="s">
        <v>491</v>
      </c>
      <c r="D438" s="104"/>
      <c r="E438" s="105"/>
      <c r="F438" s="29"/>
      <c r="G438" s="15"/>
      <c r="H438" s="15"/>
      <c r="I438" s="15" t="s">
        <v>490</v>
      </c>
      <c r="J438" s="15"/>
      <c r="K438" s="18">
        <f>K439+K440</f>
        <v>34748.174</v>
      </c>
    </row>
    <row r="439" spans="1:11" s="35" customFormat="1" ht="24" customHeight="1">
      <c r="A439" s="13"/>
      <c r="B439" s="1"/>
      <c r="C439" s="103" t="s">
        <v>492</v>
      </c>
      <c r="D439" s="104"/>
      <c r="E439" s="105"/>
      <c r="F439" s="29"/>
      <c r="G439" s="15"/>
      <c r="H439" s="15"/>
      <c r="I439" s="15" t="s">
        <v>490</v>
      </c>
      <c r="J439" s="15" t="s">
        <v>100</v>
      </c>
      <c r="K439" s="18">
        <v>32350.764</v>
      </c>
    </row>
    <row r="440" spans="1:11" s="35" customFormat="1" ht="15.75" customHeight="1">
      <c r="A440" s="13"/>
      <c r="B440" s="1"/>
      <c r="C440" s="103" t="s">
        <v>489</v>
      </c>
      <c r="D440" s="104"/>
      <c r="E440" s="105"/>
      <c r="F440" s="29"/>
      <c r="G440" s="15"/>
      <c r="H440" s="15"/>
      <c r="I440" s="15" t="s">
        <v>490</v>
      </c>
      <c r="J440" s="15" t="s">
        <v>82</v>
      </c>
      <c r="K440" s="18">
        <v>2397.41</v>
      </c>
    </row>
    <row r="441" spans="1:11" s="35" customFormat="1" ht="36" customHeight="1">
      <c r="A441" s="13"/>
      <c r="B441" s="1"/>
      <c r="C441" s="103" t="s">
        <v>522</v>
      </c>
      <c r="D441" s="104"/>
      <c r="E441" s="105"/>
      <c r="F441" s="29"/>
      <c r="G441" s="15"/>
      <c r="H441" s="15"/>
      <c r="I441" s="15" t="s">
        <v>523</v>
      </c>
      <c r="J441" s="15"/>
      <c r="K441" s="18">
        <f>K442</f>
        <v>829.55</v>
      </c>
    </row>
    <row r="442" spans="1:11" s="35" customFormat="1" ht="30" customHeight="1">
      <c r="A442" s="13"/>
      <c r="B442" s="1"/>
      <c r="C442" s="103" t="s">
        <v>414</v>
      </c>
      <c r="D442" s="104"/>
      <c r="E442" s="105"/>
      <c r="F442" s="29"/>
      <c r="G442" s="15"/>
      <c r="H442" s="15"/>
      <c r="I442" s="15" t="s">
        <v>523</v>
      </c>
      <c r="J442" s="15" t="s">
        <v>20</v>
      </c>
      <c r="K442" s="18">
        <v>829.55</v>
      </c>
    </row>
    <row r="443" spans="1:11" s="35" customFormat="1" ht="22.5" customHeight="1">
      <c r="A443" s="13"/>
      <c r="B443" s="1"/>
      <c r="C443" s="108" t="s">
        <v>515</v>
      </c>
      <c r="D443" s="109"/>
      <c r="E443" s="110"/>
      <c r="F443" s="29"/>
      <c r="G443" s="14"/>
      <c r="H443" s="14"/>
      <c r="I443" s="14" t="s">
        <v>209</v>
      </c>
      <c r="J443" s="14"/>
      <c r="K443" s="16">
        <f>K446+K444</f>
        <v>5241.9</v>
      </c>
    </row>
    <row r="444" spans="1:11" s="35" customFormat="1" ht="11.25" hidden="1">
      <c r="A444" s="13"/>
      <c r="B444" s="1"/>
      <c r="C444" s="103" t="s">
        <v>410</v>
      </c>
      <c r="D444" s="104"/>
      <c r="E444" s="105"/>
      <c r="F444" s="29"/>
      <c r="G444" s="14"/>
      <c r="H444" s="14"/>
      <c r="I444" s="15" t="s">
        <v>412</v>
      </c>
      <c r="J444" s="14"/>
      <c r="K444" s="18">
        <f>K445</f>
        <v>0</v>
      </c>
    </row>
    <row r="445" spans="1:11" s="35" customFormat="1" ht="11.25" hidden="1">
      <c r="A445" s="13"/>
      <c r="B445" s="1"/>
      <c r="C445" s="103" t="s">
        <v>411</v>
      </c>
      <c r="D445" s="104"/>
      <c r="E445" s="105"/>
      <c r="F445" s="29"/>
      <c r="G445" s="14"/>
      <c r="H445" s="14"/>
      <c r="I445" s="15" t="s">
        <v>412</v>
      </c>
      <c r="J445" s="15" t="s">
        <v>86</v>
      </c>
      <c r="K445" s="18">
        <v>0</v>
      </c>
    </row>
    <row r="446" spans="1:11" s="35" customFormat="1" ht="11.25">
      <c r="A446" s="13"/>
      <c r="B446" s="1"/>
      <c r="C446" s="103" t="s">
        <v>267</v>
      </c>
      <c r="D446" s="104"/>
      <c r="E446" s="105"/>
      <c r="F446" s="29"/>
      <c r="G446" s="15"/>
      <c r="H446" s="15"/>
      <c r="I446" s="15" t="s">
        <v>268</v>
      </c>
      <c r="J446" s="15"/>
      <c r="K446" s="18">
        <f>K447</f>
        <v>5241.9</v>
      </c>
    </row>
    <row r="447" spans="1:11" s="35" customFormat="1" ht="11.25">
      <c r="A447" s="13"/>
      <c r="B447" s="1"/>
      <c r="C447" s="103" t="s">
        <v>96</v>
      </c>
      <c r="D447" s="104"/>
      <c r="E447" s="105"/>
      <c r="F447" s="29"/>
      <c r="G447" s="15"/>
      <c r="H447" s="15"/>
      <c r="I447" s="15" t="s">
        <v>268</v>
      </c>
      <c r="J447" s="15" t="s">
        <v>86</v>
      </c>
      <c r="K447" s="18">
        <v>5241.9</v>
      </c>
    </row>
    <row r="448" spans="1:11" s="35" customFormat="1" ht="23.25" customHeight="1">
      <c r="A448" s="13"/>
      <c r="B448" s="1"/>
      <c r="C448" s="108" t="s">
        <v>527</v>
      </c>
      <c r="D448" s="109"/>
      <c r="E448" s="110"/>
      <c r="F448" s="29"/>
      <c r="G448" s="14"/>
      <c r="H448" s="14"/>
      <c r="I448" s="14" t="s">
        <v>257</v>
      </c>
      <c r="J448" s="14"/>
      <c r="K448" s="16">
        <f>K449</f>
        <v>30</v>
      </c>
    </row>
    <row r="449" spans="1:11" s="35" customFormat="1" ht="11.25">
      <c r="A449" s="13"/>
      <c r="B449" s="1"/>
      <c r="C449" s="103" t="s">
        <v>74</v>
      </c>
      <c r="D449" s="104"/>
      <c r="E449" s="105"/>
      <c r="F449" s="29"/>
      <c r="G449" s="15"/>
      <c r="H449" s="15"/>
      <c r="I449" s="15" t="s">
        <v>257</v>
      </c>
      <c r="J449" s="15" t="s">
        <v>77</v>
      </c>
      <c r="K449" s="18">
        <v>30</v>
      </c>
    </row>
    <row r="450" spans="1:11" s="35" customFormat="1" ht="33" customHeight="1">
      <c r="A450" s="13"/>
      <c r="B450" s="1"/>
      <c r="C450" s="108" t="s">
        <v>516</v>
      </c>
      <c r="D450" s="109"/>
      <c r="E450" s="110"/>
      <c r="F450" s="29"/>
      <c r="G450" s="14"/>
      <c r="H450" s="14"/>
      <c r="I450" s="14" t="s">
        <v>389</v>
      </c>
      <c r="J450" s="14"/>
      <c r="K450" s="16">
        <f>K451+K453</f>
        <v>530</v>
      </c>
    </row>
    <row r="451" spans="1:11" s="35" customFormat="1" ht="35.25" customHeight="1">
      <c r="A451" s="13"/>
      <c r="B451" s="1"/>
      <c r="C451" s="103" t="s">
        <v>520</v>
      </c>
      <c r="D451" s="104"/>
      <c r="E451" s="105"/>
      <c r="F451" s="29"/>
      <c r="G451" s="15"/>
      <c r="H451" s="15"/>
      <c r="I451" s="15" t="s">
        <v>387</v>
      </c>
      <c r="J451" s="15"/>
      <c r="K451" s="18">
        <f>K452</f>
        <v>430</v>
      </c>
    </row>
    <row r="452" spans="1:15" s="35" customFormat="1" ht="24" customHeight="1">
      <c r="A452" s="13"/>
      <c r="B452" s="1"/>
      <c r="C452" s="103" t="s">
        <v>80</v>
      </c>
      <c r="D452" s="104"/>
      <c r="E452" s="105"/>
      <c r="F452" s="29"/>
      <c r="G452" s="15"/>
      <c r="H452" s="15"/>
      <c r="I452" s="15" t="s">
        <v>387</v>
      </c>
      <c r="J452" s="15" t="s">
        <v>82</v>
      </c>
      <c r="K452" s="18">
        <v>430</v>
      </c>
      <c r="O452" s="51"/>
    </row>
    <row r="453" spans="1:17" s="35" customFormat="1" ht="35.25" customHeight="1">
      <c r="A453" s="13"/>
      <c r="B453" s="1"/>
      <c r="C453" s="103" t="s">
        <v>519</v>
      </c>
      <c r="D453" s="104"/>
      <c r="E453" s="105"/>
      <c r="F453" s="29"/>
      <c r="G453" s="15"/>
      <c r="H453" s="15"/>
      <c r="I453" s="15" t="s">
        <v>388</v>
      </c>
      <c r="J453" s="15"/>
      <c r="K453" s="18">
        <f>K454</f>
        <v>100</v>
      </c>
      <c r="O453" s="94"/>
      <c r="P453" s="94"/>
      <c r="Q453" s="51"/>
    </row>
    <row r="454" spans="3:11" ht="22.5" customHeight="1">
      <c r="C454" s="103" t="s">
        <v>80</v>
      </c>
      <c r="D454" s="104"/>
      <c r="E454" s="105"/>
      <c r="F454" s="29"/>
      <c r="G454" s="15"/>
      <c r="H454" s="15"/>
      <c r="I454" s="15" t="s">
        <v>388</v>
      </c>
      <c r="J454" s="15" t="s">
        <v>82</v>
      </c>
      <c r="K454" s="18">
        <v>100</v>
      </c>
    </row>
    <row r="455" spans="3:11" ht="12.75">
      <c r="C455" s="83" t="s">
        <v>208</v>
      </c>
      <c r="D455" s="84"/>
      <c r="E455" s="85"/>
      <c r="F455" s="20"/>
      <c r="G455" s="20"/>
      <c r="H455" s="20"/>
      <c r="I455" s="13"/>
      <c r="J455" s="13"/>
      <c r="K455" s="16">
        <f>K187+K27</f>
        <v>942705.0527</v>
      </c>
    </row>
  </sheetData>
  <sheetProtection/>
  <mergeCells count="439">
    <mergeCell ref="C442:E442"/>
    <mergeCell ref="C125:E125"/>
    <mergeCell ref="C126:E126"/>
    <mergeCell ref="C138:E138"/>
    <mergeCell ref="C137:E137"/>
    <mergeCell ref="C417:E417"/>
    <mergeCell ref="C430:E430"/>
    <mergeCell ref="C431:E431"/>
    <mergeCell ref="C388:E388"/>
    <mergeCell ref="C282:E282"/>
    <mergeCell ref="C58:E58"/>
    <mergeCell ref="C278:E278"/>
    <mergeCell ref="C332:E332"/>
    <mergeCell ref="C320:E320"/>
    <mergeCell ref="C392:E392"/>
    <mergeCell ref="C416:E416"/>
    <mergeCell ref="C221:E221"/>
    <mergeCell ref="C198:E198"/>
    <mergeCell ref="C254:E254"/>
    <mergeCell ref="C236:E236"/>
    <mergeCell ref="C165:E165"/>
    <mergeCell ref="C166:E166"/>
    <mergeCell ref="C208:E208"/>
    <mergeCell ref="C209:E209"/>
    <mergeCell ref="C214:E214"/>
    <mergeCell ref="C418:E418"/>
    <mergeCell ref="C242:E242"/>
    <mergeCell ref="C182:E182"/>
    <mergeCell ref="C223:E223"/>
    <mergeCell ref="C213:E213"/>
    <mergeCell ref="C265:E265"/>
    <mergeCell ref="C272:E272"/>
    <mergeCell ref="C426:E426"/>
    <mergeCell ref="C323:E323"/>
    <mergeCell ref="C250:E250"/>
    <mergeCell ref="C362:E362"/>
    <mergeCell ref="C336:E336"/>
    <mergeCell ref="C419:E419"/>
    <mergeCell ref="C136:E136"/>
    <mergeCell ref="C158:E158"/>
    <mergeCell ref="C160:E160"/>
    <mergeCell ref="C164:E164"/>
    <mergeCell ref="C422:E422"/>
    <mergeCell ref="C186:E186"/>
    <mergeCell ref="C370:E370"/>
    <mergeCell ref="C353:E353"/>
    <mergeCell ref="C355:E355"/>
    <mergeCell ref="C246:E246"/>
    <mergeCell ref="C434:E434"/>
    <mergeCell ref="C389:E389"/>
    <mergeCell ref="C390:E390"/>
    <mergeCell ref="C391:E391"/>
    <mergeCell ref="C262:E262"/>
    <mergeCell ref="C102:E102"/>
    <mergeCell ref="C261:E261"/>
    <mergeCell ref="C239:E239"/>
    <mergeCell ref="C240:E240"/>
    <mergeCell ref="C185:E185"/>
    <mergeCell ref="C103:E103"/>
    <mergeCell ref="C167:E167"/>
    <mergeCell ref="C168:E168"/>
    <mergeCell ref="C249:E249"/>
    <mergeCell ref="C101:E101"/>
    <mergeCell ref="C131:E131"/>
    <mergeCell ref="C183:E183"/>
    <mergeCell ref="C184:E184"/>
    <mergeCell ref="C217:E217"/>
    <mergeCell ref="C197:E197"/>
    <mergeCell ref="C316:E316"/>
    <mergeCell ref="C309:E309"/>
    <mergeCell ref="C313:E313"/>
    <mergeCell ref="C312:E312"/>
    <mergeCell ref="C346:E346"/>
    <mergeCell ref="C356:E356"/>
    <mergeCell ref="C322:E322"/>
    <mergeCell ref="C350:E350"/>
    <mergeCell ref="C310:E310"/>
    <mergeCell ref="C342:E342"/>
    <mergeCell ref="C248:E248"/>
    <mergeCell ref="C296:E296"/>
    <mergeCell ref="C292:E292"/>
    <mergeCell ref="C290:E290"/>
    <mergeCell ref="C274:E274"/>
    <mergeCell ref="C276:E276"/>
    <mergeCell ref="C294:E294"/>
    <mergeCell ref="C284:E284"/>
    <mergeCell ref="C268:E268"/>
    <mergeCell ref="C251:E251"/>
    <mergeCell ref="C283:E283"/>
    <mergeCell ref="C279:E279"/>
    <mergeCell ref="C280:E280"/>
    <mergeCell ref="C271:E271"/>
    <mergeCell ref="C286:E286"/>
    <mergeCell ref="C301:E301"/>
    <mergeCell ref="C297:E297"/>
    <mergeCell ref="C273:E273"/>
    <mergeCell ref="C299:E299"/>
    <mergeCell ref="C293:E293"/>
    <mergeCell ref="C300:E300"/>
    <mergeCell ref="C295:E295"/>
    <mergeCell ref="C289:E289"/>
    <mergeCell ref="C285:E285"/>
    <mergeCell ref="C404:E404"/>
    <mergeCell ref="C405:E405"/>
    <mergeCell ref="C396:E396"/>
    <mergeCell ref="C397:E397"/>
    <mergeCell ref="C381:E381"/>
    <mergeCell ref="C382:E382"/>
    <mergeCell ref="C394:E394"/>
    <mergeCell ref="C385:E385"/>
    <mergeCell ref="C395:E395"/>
    <mergeCell ref="C384:E384"/>
    <mergeCell ref="C379:E379"/>
    <mergeCell ref="C410:E410"/>
    <mergeCell ref="C412:E412"/>
    <mergeCell ref="C428:E428"/>
    <mergeCell ref="C414:E414"/>
    <mergeCell ref="C413:E413"/>
    <mergeCell ref="C409:E409"/>
    <mergeCell ref="C408:E408"/>
    <mergeCell ref="C403:E403"/>
    <mergeCell ref="C407:E407"/>
    <mergeCell ref="C380:E380"/>
    <mergeCell ref="C393:E393"/>
    <mergeCell ref="C425:E425"/>
    <mergeCell ref="C415:E415"/>
    <mergeCell ref="C406:E406"/>
    <mergeCell ref="C424:E424"/>
    <mergeCell ref="C420:E420"/>
    <mergeCell ref="C421:E421"/>
    <mergeCell ref="C398:E398"/>
    <mergeCell ref="C399:E399"/>
    <mergeCell ref="C447:E447"/>
    <mergeCell ref="C226:E226"/>
    <mergeCell ref="C377:E377"/>
    <mergeCell ref="C383:E383"/>
    <mergeCell ref="C373:E373"/>
    <mergeCell ref="C411:E411"/>
    <mergeCell ref="C374:E374"/>
    <mergeCell ref="C363:E363"/>
    <mergeCell ref="C376:E376"/>
    <mergeCell ref="C369:E369"/>
    <mergeCell ref="C444:E444"/>
    <mergeCell ref="C445:E445"/>
    <mergeCell ref="C438:E438"/>
    <mergeCell ref="C435:E435"/>
    <mergeCell ref="C439:E439"/>
    <mergeCell ref="C440:E440"/>
    <mergeCell ref="C443:E443"/>
    <mergeCell ref="C437:E437"/>
    <mergeCell ref="C436:E436"/>
    <mergeCell ref="C441:E441"/>
    <mergeCell ref="C429:E429"/>
    <mergeCell ref="C387:E387"/>
    <mergeCell ref="C187:E187"/>
    <mergeCell ref="C202:E202"/>
    <mergeCell ref="C196:E196"/>
    <mergeCell ref="C211:E211"/>
    <mergeCell ref="C219:E219"/>
    <mergeCell ref="C215:E215"/>
    <mergeCell ref="C204:E204"/>
    <mergeCell ref="C201:E201"/>
    <mergeCell ref="C179:E179"/>
    <mergeCell ref="C188:E188"/>
    <mergeCell ref="C205:E205"/>
    <mergeCell ref="C195:E195"/>
    <mergeCell ref="C207:E207"/>
    <mergeCell ref="C199:E199"/>
    <mergeCell ref="C194:E194"/>
    <mergeCell ref="C192:E192"/>
    <mergeCell ref="C203:E203"/>
    <mergeCell ref="C162:E162"/>
    <mergeCell ref="C175:E175"/>
    <mergeCell ref="C206:E206"/>
    <mergeCell ref="C210:E210"/>
    <mergeCell ref="C200:E200"/>
    <mergeCell ref="C180:E180"/>
    <mergeCell ref="C191:E191"/>
    <mergeCell ref="C177:E177"/>
    <mergeCell ref="C181:E181"/>
    <mergeCell ref="C193:E193"/>
    <mergeCell ref="C143:E143"/>
    <mergeCell ref="C172:E172"/>
    <mergeCell ref="C173:E173"/>
    <mergeCell ref="C156:E156"/>
    <mergeCell ref="C161:E161"/>
    <mergeCell ref="C174:E174"/>
    <mergeCell ref="C171:E171"/>
    <mergeCell ref="C170:E170"/>
    <mergeCell ref="C169:E169"/>
    <mergeCell ref="C163:E163"/>
    <mergeCell ref="C124:E124"/>
    <mergeCell ref="C142:E142"/>
    <mergeCell ref="C140:E140"/>
    <mergeCell ref="C151:E151"/>
    <mergeCell ref="C149:E149"/>
    <mergeCell ref="C135:E135"/>
    <mergeCell ref="C145:E145"/>
    <mergeCell ref="C146:E146"/>
    <mergeCell ref="C148:E148"/>
    <mergeCell ref="C141:E141"/>
    <mergeCell ref="C30:E30"/>
    <mergeCell ref="C117:E117"/>
    <mergeCell ref="C118:E118"/>
    <mergeCell ref="C119:E119"/>
    <mergeCell ref="C128:E128"/>
    <mergeCell ref="C123:E123"/>
    <mergeCell ref="C127:E127"/>
    <mergeCell ref="C122:E122"/>
    <mergeCell ref="C121:E121"/>
    <mergeCell ref="C120:E120"/>
    <mergeCell ref="C50:E50"/>
    <mergeCell ref="C27:E27"/>
    <mergeCell ref="C36:E36"/>
    <mergeCell ref="J24:K24"/>
    <mergeCell ref="C29:E29"/>
    <mergeCell ref="C25:E25"/>
    <mergeCell ref="C33:E33"/>
    <mergeCell ref="C35:E35"/>
    <mergeCell ref="C26:E26"/>
    <mergeCell ref="C34:E34"/>
    <mergeCell ref="G8:J8"/>
    <mergeCell ref="C62:E62"/>
    <mergeCell ref="C42:E42"/>
    <mergeCell ref="C37:E37"/>
    <mergeCell ref="C56:E56"/>
    <mergeCell ref="C39:E39"/>
    <mergeCell ref="A20:K20"/>
    <mergeCell ref="A21:K21"/>
    <mergeCell ref="C28:E28"/>
    <mergeCell ref="A22:K22"/>
    <mergeCell ref="I5:L5"/>
    <mergeCell ref="J6:L6"/>
    <mergeCell ref="A14:K14"/>
    <mergeCell ref="A15:K15"/>
    <mergeCell ref="H18:J18"/>
    <mergeCell ref="E12:K12"/>
    <mergeCell ref="E7:J7"/>
    <mergeCell ref="E9:K9"/>
    <mergeCell ref="E10:K10"/>
    <mergeCell ref="E11:K11"/>
    <mergeCell ref="C93:E93"/>
    <mergeCell ref="C99:E99"/>
    <mergeCell ref="C86:E86"/>
    <mergeCell ref="C88:E88"/>
    <mergeCell ref="C74:E74"/>
    <mergeCell ref="A1:K1"/>
    <mergeCell ref="A2:K2"/>
    <mergeCell ref="H3:K3"/>
    <mergeCell ref="I4:L4"/>
    <mergeCell ref="E19:J19"/>
    <mergeCell ref="C153:E153"/>
    <mergeCell ref="C147:E147"/>
    <mergeCell ref="C97:E97"/>
    <mergeCell ref="C116:E116"/>
    <mergeCell ref="C87:E87"/>
    <mergeCell ref="C92:E92"/>
    <mergeCell ref="C94:E94"/>
    <mergeCell ref="C100:E100"/>
    <mergeCell ref="C91:E91"/>
    <mergeCell ref="C89:E89"/>
    <mergeCell ref="C108:E108"/>
    <mergeCell ref="C106:E106"/>
    <mergeCell ref="C107:E107"/>
    <mergeCell ref="C52:E52"/>
    <mergeCell ref="C132:E132"/>
    <mergeCell ref="C105:E105"/>
    <mergeCell ref="C63:E63"/>
    <mergeCell ref="C71:E71"/>
    <mergeCell ref="C72:E72"/>
    <mergeCell ref="C66:E66"/>
    <mergeCell ref="C129:E129"/>
    <mergeCell ref="C130:E130"/>
    <mergeCell ref="C65:E65"/>
    <mergeCell ref="C67:E67"/>
    <mergeCell ref="C115:E115"/>
    <mergeCell ref="C114:E114"/>
    <mergeCell ref="C112:E112"/>
    <mergeCell ref="C104:E104"/>
    <mergeCell ref="C109:E109"/>
    <mergeCell ref="C69:E69"/>
    <mergeCell ref="C49:E49"/>
    <mergeCell ref="C55:E55"/>
    <mergeCell ref="C41:E41"/>
    <mergeCell ref="C43:E43"/>
    <mergeCell ref="C47:E47"/>
    <mergeCell ref="C53:E53"/>
    <mergeCell ref="C54:E54"/>
    <mergeCell ref="C44:E44"/>
    <mergeCell ref="C48:E48"/>
    <mergeCell ref="C46:E46"/>
    <mergeCell ref="C85:E85"/>
    <mergeCell ref="C134:E134"/>
    <mergeCell ref="C308:E308"/>
    <mergeCell ref="C144:E144"/>
    <mergeCell ref="C157:E157"/>
    <mergeCell ref="C152:E152"/>
    <mergeCell ref="C159:E159"/>
    <mergeCell ref="C150:E150"/>
    <mergeCell ref="C154:E154"/>
    <mergeCell ref="C155:E155"/>
    <mergeCell ref="C371:E371"/>
    <mergeCell ref="C98:E98"/>
    <mergeCell ref="C59:E59"/>
    <mergeCell ref="C70:E70"/>
    <mergeCell ref="C60:E60"/>
    <mergeCell ref="C57:E57"/>
    <mergeCell ref="C61:E61"/>
    <mergeCell ref="C64:E64"/>
    <mergeCell ref="C68:E68"/>
    <mergeCell ref="C96:E96"/>
    <mergeCell ref="C364:E364"/>
    <mergeCell ref="C368:E368"/>
    <mergeCell ref="C372:E372"/>
    <mergeCell ref="C366:E366"/>
    <mergeCell ref="C266:E266"/>
    <mergeCell ref="C263:E263"/>
    <mergeCell ref="C264:E264"/>
    <mergeCell ref="C291:E291"/>
    <mergeCell ref="C277:E277"/>
    <mergeCell ref="C365:E365"/>
    <mergeCell ref="C321:E321"/>
    <mergeCell ref="C269:E269"/>
    <mergeCell ref="C305:E305"/>
    <mergeCell ref="C298:E298"/>
    <mergeCell ref="C354:E354"/>
    <mergeCell ref="C351:E351"/>
    <mergeCell ref="C352:E352"/>
    <mergeCell ref="C303:E303"/>
    <mergeCell ref="C288:E288"/>
    <mergeCell ref="C281:E281"/>
    <mergeCell ref="C302:E302"/>
    <mergeCell ref="C325:E325"/>
    <mergeCell ref="C328:E328"/>
    <mergeCell ref="C344:E344"/>
    <mergeCell ref="C340:E340"/>
    <mergeCell ref="C329:E329"/>
    <mergeCell ref="C314:E314"/>
    <mergeCell ref="C343:E343"/>
    <mergeCell ref="C327:E327"/>
    <mergeCell ref="C337:E337"/>
    <mergeCell ref="C256:E256"/>
    <mergeCell ref="C190:E190"/>
    <mergeCell ref="C225:E225"/>
    <mergeCell ref="C220:E220"/>
    <mergeCell ref="C227:E227"/>
    <mergeCell ref="C218:E218"/>
    <mergeCell ref="C253:E253"/>
    <mergeCell ref="C238:E238"/>
    <mergeCell ref="C222:E222"/>
    <mergeCell ref="C245:E245"/>
    <mergeCell ref="C229:E229"/>
    <mergeCell ref="C231:E231"/>
    <mergeCell ref="C244:E244"/>
    <mergeCell ref="C228:E228"/>
    <mergeCell ref="C230:E230"/>
    <mergeCell ref="C241:E241"/>
    <mergeCell ref="C234:E234"/>
    <mergeCell ref="C235:E235"/>
    <mergeCell ref="C224:E224"/>
    <mergeCell ref="C454:E454"/>
    <mergeCell ref="C450:E450"/>
    <mergeCell ref="C401:E401"/>
    <mergeCell ref="C402:E402"/>
    <mergeCell ref="C446:E446"/>
    <mergeCell ref="C423:E423"/>
    <mergeCell ref="C448:E448"/>
    <mergeCell ref="C427:E427"/>
    <mergeCell ref="C432:E432"/>
    <mergeCell ref="C400:E400"/>
    <mergeCell ref="C330:E330"/>
    <mergeCell ref="C341:E341"/>
    <mergeCell ref="C348:E348"/>
    <mergeCell ref="C339:E339"/>
    <mergeCell ref="C335:E335"/>
    <mergeCell ref="C331:E331"/>
    <mergeCell ref="C349:E349"/>
    <mergeCell ref="C367:E367"/>
    <mergeCell ref="C357:E357"/>
    <mergeCell ref="C317:E317"/>
    <mergeCell ref="C319:E319"/>
    <mergeCell ref="C324:E324"/>
    <mergeCell ref="C334:E334"/>
    <mergeCell ref="C338:E338"/>
    <mergeCell ref="C386:E386"/>
    <mergeCell ref="C375:E375"/>
    <mergeCell ref="C360:E360"/>
    <mergeCell ref="C359:E359"/>
    <mergeCell ref="C326:E326"/>
    <mergeCell ref="C345:E345"/>
    <mergeCell ref="C453:E453"/>
    <mergeCell ref="C318:E318"/>
    <mergeCell ref="C333:E333"/>
    <mergeCell ref="C378:E378"/>
    <mergeCell ref="C358:E358"/>
    <mergeCell ref="C347:E347"/>
    <mergeCell ref="C449:E449"/>
    <mergeCell ref="C433:E433"/>
    <mergeCell ref="C452:E452"/>
    <mergeCell ref="C315:E315"/>
    <mergeCell ref="C311:E311"/>
    <mergeCell ref="C361:E361"/>
    <mergeCell ref="C451:E451"/>
    <mergeCell ref="C40:E40"/>
    <mergeCell ref="C178:E178"/>
    <mergeCell ref="C216:E216"/>
    <mergeCell ref="C212:E212"/>
    <mergeCell ref="C189:E189"/>
    <mergeCell ref="C51:E51"/>
    <mergeCell ref="C73:E73"/>
    <mergeCell ref="C232:E232"/>
    <mergeCell ref="C287:E287"/>
    <mergeCell ref="C252:E252"/>
    <mergeCell ref="C247:E247"/>
    <mergeCell ref="C243:E243"/>
    <mergeCell ref="C270:E270"/>
    <mergeCell ref="C257:E257"/>
    <mergeCell ref="C233:E233"/>
    <mergeCell ref="C237:E237"/>
    <mergeCell ref="C258:E258"/>
    <mergeCell ref="C176:E176"/>
    <mergeCell ref="C307:E307"/>
    <mergeCell ref="C304:E304"/>
    <mergeCell ref="C306:E306"/>
    <mergeCell ref="C260:E260"/>
    <mergeCell ref="C255:E255"/>
    <mergeCell ref="C267:E267"/>
    <mergeCell ref="C259:E259"/>
    <mergeCell ref="C275:E275"/>
    <mergeCell ref="C31:E31"/>
    <mergeCell ref="C32:E32"/>
    <mergeCell ref="C133:E133"/>
    <mergeCell ref="C139:E139"/>
    <mergeCell ref="A16:K16"/>
    <mergeCell ref="C17:K17"/>
    <mergeCell ref="C95:E95"/>
    <mergeCell ref="C90:E90"/>
    <mergeCell ref="C45:E45"/>
    <mergeCell ref="C38:E38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2021-08-10T13:31:37Z</cp:lastPrinted>
  <dcterms:created xsi:type="dcterms:W3CDTF">2006-10-19T09:27:13Z</dcterms:created>
  <dcterms:modified xsi:type="dcterms:W3CDTF">2021-09-24T09:21:54Z</dcterms:modified>
  <cp:category/>
  <cp:version/>
  <cp:contentType/>
  <cp:contentStatus/>
</cp:coreProperties>
</file>