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720" windowWidth="11685" windowHeight="82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<sst xmlns="http://schemas.openxmlformats.org/spreadsheetml/2006/main" count="144" uniqueCount="79">
  <si>
    <t>тыс.руб.</t>
  </si>
  <si>
    <t>№</t>
  </si>
  <si>
    <t>Ведом-ство</t>
  </si>
  <si>
    <t>Подраз-дел</t>
  </si>
  <si>
    <t>ЦСт</t>
  </si>
  <si>
    <t>Вид расхода</t>
  </si>
  <si>
    <t>Расходы</t>
  </si>
  <si>
    <t>Общее образование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</si>
  <si>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</si>
  <si>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</si>
  <si>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</si>
  <si>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</si>
  <si>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</si>
  <si>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</si>
  <si>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</si>
  <si>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</si>
  <si>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</si>
  <si>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</si>
  <si>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</si>
  <si>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</si>
  <si>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</si>
  <si>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</si>
  <si>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12</t>
  </si>
  <si>
    <t>14</t>
  </si>
  <si>
    <t>НАЦИОНАЛЬНАЯ  ЭКОНОМИКА</t>
  </si>
  <si>
    <t>05</t>
  </si>
  <si>
    <t xml:space="preserve">Функционирование законодательных (представитель ных) органов государственной власти и представи тельных органов муниципальных образований </t>
  </si>
  <si>
    <t>13</t>
  </si>
  <si>
    <t>Дотации  на выравнивание бюджетной обеспеченности субъектов РФ и муниципальных образований</t>
  </si>
  <si>
    <t>ОБСЛУЖИВАНИЕ ГОСУДАРСТВЕННОГО  И МУНИЦИПАЛЬНОГО ДОЛГА</t>
  </si>
  <si>
    <t>МО "Красногвардейский район"</t>
  </si>
  <si>
    <t>СРЕДСТВА МАССОВОЙ ИНФОРМАЦИИ</t>
  </si>
  <si>
    <t>КУЛЬТУРА , КИНЕМАТОГРАФИЯ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</si>
  <si>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</si>
  <si>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</si>
  <si>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</si>
  <si>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</si>
  <si>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</si>
  <si>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</si>
  <si>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</si>
  <si>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</si>
  <si>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</si>
  <si>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</si>
  <si>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4570002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</si>
  <si>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</si>
  <si>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810</t>
  </si>
  <si>
    <t>530</t>
  </si>
  <si>
    <t>Кинематография</t>
  </si>
  <si>
    <t>611</t>
  </si>
  <si>
    <t>5332016</t>
  </si>
  <si>
    <t>6125118</t>
  </si>
  <si>
    <t>6125000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</si>
  <si>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</si>
  <si>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</si>
  <si>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Обслуживание государственно внутреннего и муниципального долга</t>
  </si>
  <si>
    <t>20,3</t>
  </si>
  <si>
    <t>Другие вопросы в области средств массовой информации</t>
  </si>
  <si>
    <t>Другие вопросы в области культуры, кинематографии</t>
  </si>
  <si>
    <t>Жилищное хозяйство</t>
  </si>
  <si>
    <t>Совета народных депутатов</t>
  </si>
  <si>
    <t>ВСЕГО РАСХОДОВ:</t>
  </si>
  <si>
    <t>Наименование</t>
  </si>
  <si>
    <t>Раздел</t>
  </si>
  <si>
    <t>ФИЗИЧЕСКАЯ КУЛЬТУРА  И СПОРТ</t>
  </si>
  <si>
    <t>Дополнительное образование детей</t>
  </si>
  <si>
    <t>НАЦИОНАЛЬНАЯ БЕЗОПАСНОСТЬ И ПРАВООХРАНИТЕЛЬНАЯ ДЕЯТЕЛЬНОСТЬ</t>
  </si>
  <si>
    <t>Молодежная политика</t>
  </si>
  <si>
    <t>Транспорт</t>
  </si>
  <si>
    <t>Дорожное хозяйство (дорожные фонды)</t>
  </si>
  <si>
    <t>Благоустройство</t>
  </si>
  <si>
    <t>Резервные фонды</t>
  </si>
  <si>
    <t>МЕЖБЮДЖЕТНЫЕ ТРАНСФЕРТЫ ОБЩЕГО ХАРАКТЕРА БЮДЖЕТАМБЮДЖЕТНОЙ СИСТЕМЫ РОССИЙСКОЙ ФЕДЕРАЦИИ</t>
  </si>
  <si>
    <t>Сельское хозяйство и рыболовство</t>
  </si>
  <si>
    <t>Гражданская оборона</t>
  </si>
  <si>
    <t>Распределение бюджетных ассигнований бюджета муниципального образования "Красногвардейский район" по разделам и подразделам классификации расходов бюджетов Российской Федерации на плановый период 2023 и 2024 годов</t>
  </si>
  <si>
    <t>Приложение № 7 к решению</t>
  </si>
  <si>
    <t>от 27.12.2021 г. № 240</t>
  </si>
  <si>
    <t>Приложение № 6 к решению</t>
  </si>
  <si>
    <t>от 08.04.2022 г. № 260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</si>
</sst>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45" fillId="0" borderId="20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46" fillId="0" borderId="15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3">
          <cell r="A21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Layout" workbookViewId="0" topLeftCell="C2">
      <selection activeCell="C22" sqref="C22:E22"/>
    </sheetView>
  </sheetViews>
  <sheetFormatPr defaultColWidth="9.00390625" defaultRowHeight="12.75"/>
  <cols>
    <col min="1" max="2" width="3.00390625" style="13" hidden="1" customWidth="1"/>
    <col min="3" max="4" width="9.125" style="13" customWidth="1"/>
    <col min="5" max="5" width="31.875" style="11" customWidth="1"/>
    <col min="6" max="6" width="1.00390625" style="13" hidden="1" customWidth="1"/>
    <col min="7" max="7" width="8.375" style="13" customWidth="1"/>
    <col min="8" max="8" width="6.875" style="13" customWidth="1"/>
    <col min="9" max="9" width="0.12890625" style="13" hidden="1" customWidth="1"/>
    <col min="10" max="10" width="6.625" style="13" hidden="1" customWidth="1"/>
    <col min="11" max="11" width="10.625" style="13" customWidth="1"/>
    <col min="12" max="14" width="9.125" style="13" hidden="1" customWidth="1"/>
    <col min="15" max="15" width="11.375" style="13" customWidth="1"/>
    <col min="16" max="16" width="10.25390625" style="13" hidden="1" customWidth="1"/>
    <col min="17" max="17" width="10.875" style="13" hidden="1" customWidth="1"/>
    <col min="18" max="18" width="8.875" style="13" customWidth="1"/>
    <col min="19" max="16384" width="9.125" style="13" customWidth="1"/>
  </cols>
  <sheetData>
    <row r="1" spans="3:15" ht="12.75" hidden="1"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7" ht="15.75">
      <c r="A2" s="44"/>
      <c r="B2" s="44"/>
      <c r="C2" s="45" t="s">
        <v>77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5.75">
      <c r="A3" s="44"/>
      <c r="B3" s="44"/>
      <c r="C3" s="45" t="s">
        <v>59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>
      <c r="A4" s="44"/>
      <c r="B4" s="44"/>
      <c r="C4" s="47" t="s">
        <v>30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15.75">
      <c r="A5" s="44"/>
      <c r="B5" s="44"/>
      <c r="C5" s="47" t="s">
        <v>78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>
      <c r="A6" s="44"/>
      <c r="B6" s="44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4"/>
      <c r="Q6" s="44"/>
    </row>
    <row r="7" spans="1:17" ht="15.75">
      <c r="A7" s="45" t="s">
        <v>75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4"/>
      <c r="Q7" s="44"/>
    </row>
    <row r="8" spans="1:17" ht="15.75">
      <c r="A8" s="45" t="s">
        <v>59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4"/>
      <c r="Q8" s="44"/>
    </row>
    <row r="9" spans="1:17" ht="15.75">
      <c r="A9" s="47" t="s">
        <v>30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4"/>
      <c r="Q9" s="44"/>
    </row>
    <row r="10" spans="1:17" ht="15.75">
      <c r="A10" s="47" t="s">
        <v>76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4"/>
      <c r="Q10" s="44"/>
    </row>
    <row r="11" spans="1:12" ht="15" hidden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38"/>
    </row>
    <row r="12" spans="1:12" ht="15" hidden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38"/>
    </row>
    <row r="13" spans="1:12" ht="15" hidden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38"/>
    </row>
    <row r="14" spans="1:12" ht="11.25" customHeight="1" hidden="1">
      <c r="A14" s="42"/>
      <c r="B14" s="42"/>
      <c r="C14" s="42"/>
      <c r="D14" s="42"/>
      <c r="E14" s="41"/>
      <c r="F14" s="39"/>
      <c r="G14" s="40"/>
      <c r="H14" s="40"/>
      <c r="I14" s="40"/>
      <c r="J14" s="40"/>
      <c r="K14" s="40"/>
      <c r="L14" s="40"/>
    </row>
    <row r="15" spans="1:12" ht="0.75" customHeight="1" hidden="1">
      <c r="A15" s="42"/>
      <c r="B15" s="42"/>
      <c r="C15" s="42"/>
      <c r="D15" s="42"/>
      <c r="E15" s="41"/>
      <c r="F15" s="41"/>
      <c r="G15" s="40"/>
      <c r="H15" s="40"/>
      <c r="I15" s="40"/>
      <c r="J15" s="76"/>
      <c r="K15" s="76"/>
      <c r="L15" s="76"/>
    </row>
    <row r="16" spans="1:12" ht="12.75" customHeight="1" hidden="1">
      <c r="A16" s="42"/>
      <c r="B16" s="42"/>
      <c r="C16" s="42"/>
      <c r="D16" s="42"/>
      <c r="E16" s="51"/>
      <c r="F16" s="51"/>
      <c r="G16" s="51"/>
      <c r="H16" s="51"/>
      <c r="I16" s="51"/>
      <c r="J16" s="51"/>
      <c r="K16" s="42"/>
      <c r="L16" s="42"/>
    </row>
    <row r="17" spans="1:12" ht="12.75" customHeight="1" hidden="1">
      <c r="A17" s="42"/>
      <c r="B17" s="42"/>
      <c r="C17" s="42"/>
      <c r="D17" s="42"/>
      <c r="E17" s="41"/>
      <c r="F17" s="41"/>
      <c r="G17" s="51"/>
      <c r="H17" s="51"/>
      <c r="I17" s="51"/>
      <c r="J17" s="51"/>
      <c r="K17" s="42"/>
      <c r="L17" s="42"/>
    </row>
    <row r="18" spans="1:12" ht="12.75" customHeight="1" hidden="1">
      <c r="A18" s="42"/>
      <c r="B18" s="42"/>
      <c r="C18" s="42"/>
      <c r="D18" s="42"/>
      <c r="E18" s="41"/>
      <c r="F18" s="39"/>
      <c r="G18" s="39"/>
      <c r="H18" s="51"/>
      <c r="I18" s="51"/>
      <c r="J18" s="51"/>
      <c r="K18" s="42"/>
      <c r="L18" s="42"/>
    </row>
    <row r="19" spans="1:12" ht="15" hidden="1">
      <c r="A19" s="42"/>
      <c r="B19" s="42"/>
      <c r="C19" s="42"/>
      <c r="D19" s="42"/>
      <c r="E19" s="51"/>
      <c r="F19" s="51"/>
      <c r="G19" s="51"/>
      <c r="H19" s="51"/>
      <c r="I19" s="51"/>
      <c r="J19" s="51"/>
      <c r="K19" s="42"/>
      <c r="L19" s="42"/>
    </row>
    <row r="20" spans="1:15" ht="63" customHeight="1">
      <c r="A20" s="75" t="s">
        <v>74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1:12" ht="14.25" customHeight="1">
      <c r="A21" s="29"/>
      <c r="B21" s="29"/>
      <c r="C21" s="30"/>
      <c r="D21" s="30"/>
      <c r="E21" s="31"/>
      <c r="F21" s="30"/>
      <c r="G21" s="30"/>
      <c r="H21" s="30"/>
      <c r="I21" s="30"/>
      <c r="J21" s="29"/>
      <c r="K21" s="29" t="s">
        <v>0</v>
      </c>
      <c r="L21" s="29"/>
    </row>
    <row r="22" spans="1:15" s="4" customFormat="1" ht="25.5" customHeight="1">
      <c r="A22" s="22" t="s">
        <v>1</v>
      </c>
      <c r="B22" s="3"/>
      <c r="C22" s="52" t="s">
        <v>61</v>
      </c>
      <c r="D22" s="52"/>
      <c r="E22" s="52"/>
      <c r="F22" s="26" t="s">
        <v>2</v>
      </c>
      <c r="G22" s="27" t="s">
        <v>62</v>
      </c>
      <c r="H22" s="26" t="s">
        <v>3</v>
      </c>
      <c r="I22" s="27" t="s">
        <v>4</v>
      </c>
      <c r="J22" s="26" t="s">
        <v>5</v>
      </c>
      <c r="K22" s="52" t="s">
        <v>6</v>
      </c>
      <c r="L22" s="52"/>
      <c r="M22" s="52"/>
      <c r="N22" s="52"/>
      <c r="O22" s="52"/>
    </row>
    <row r="23" spans="1:15" s="4" customFormat="1" ht="12" customHeight="1">
      <c r="A23" s="22"/>
      <c r="B23" s="22"/>
      <c r="C23" s="22"/>
      <c r="D23" s="23"/>
      <c r="E23" s="24"/>
      <c r="F23" s="1"/>
      <c r="G23" s="2"/>
      <c r="H23" s="1"/>
      <c r="I23" s="2"/>
      <c r="J23" s="1"/>
      <c r="K23" s="3">
        <v>2023</v>
      </c>
      <c r="L23" s="3"/>
      <c r="M23" s="3"/>
      <c r="N23" s="3"/>
      <c r="O23" s="3">
        <v>2024</v>
      </c>
    </row>
    <row r="24" spans="1:15" s="4" customFormat="1" ht="15.75" customHeight="1">
      <c r="A24" s="14"/>
      <c r="B24" s="32"/>
      <c r="C24" s="68" t="s">
        <v>8</v>
      </c>
      <c r="D24" s="69"/>
      <c r="E24" s="70"/>
      <c r="F24" s="5"/>
      <c r="G24" s="6" t="s">
        <v>12</v>
      </c>
      <c r="H24" s="6" t="s">
        <v>21</v>
      </c>
      <c r="I24" s="6"/>
      <c r="J24" s="6"/>
      <c r="K24" s="25">
        <f>K25+K26+K27+K28+K29+K30</f>
        <v>83088.1</v>
      </c>
      <c r="L24" s="25">
        <f>L25+L26+L27+L28+L29+L30</f>
        <v>0</v>
      </c>
      <c r="M24" s="25">
        <f>M25+M26+M27+M28+M29+M30</f>
        <v>53953.3</v>
      </c>
      <c r="N24" s="25">
        <f>N25+N26+N27+N28+N29+N30</f>
        <v>29134.8</v>
      </c>
      <c r="O24" s="25">
        <f>O25+O26+O27+O28+O29+O30</f>
        <v>88747.79999999999</v>
      </c>
    </row>
    <row r="25" spans="1:15" s="11" customFormat="1" ht="20.25" customHeight="1">
      <c r="A25" s="14"/>
      <c r="B25" s="32"/>
      <c r="C25" s="48" t="s">
        <v>53</v>
      </c>
      <c r="D25" s="49"/>
      <c r="E25" s="50"/>
      <c r="F25" s="5"/>
      <c r="G25" s="8" t="s">
        <v>12</v>
      </c>
      <c r="H25" s="8" t="s">
        <v>15</v>
      </c>
      <c r="I25" s="8"/>
      <c r="J25" s="8"/>
      <c r="K25" s="9">
        <v>1574.4</v>
      </c>
      <c r="L25" s="10"/>
      <c r="M25" s="11">
        <f aca="true" t="shared" si="0" ref="M25:M30">K25-N25</f>
        <v>790.0000000000001</v>
      </c>
      <c r="N25" s="11">
        <v>784.4</v>
      </c>
      <c r="O25" s="9">
        <v>1574.4</v>
      </c>
    </row>
    <row r="26" spans="1:15" s="11" customFormat="1" ht="33" customHeight="1">
      <c r="A26" s="14"/>
      <c r="B26" s="32"/>
      <c r="C26" s="48" t="s">
        <v>26</v>
      </c>
      <c r="D26" s="49"/>
      <c r="E26" s="50"/>
      <c r="F26" s="5"/>
      <c r="G26" s="8" t="s">
        <v>12</v>
      </c>
      <c r="H26" s="8" t="s">
        <v>18</v>
      </c>
      <c r="I26" s="8"/>
      <c r="J26" s="8"/>
      <c r="K26" s="9">
        <v>3546.3</v>
      </c>
      <c r="L26" s="10"/>
      <c r="M26" s="11">
        <f t="shared" si="0"/>
        <v>1354.1000000000004</v>
      </c>
      <c r="N26" s="11">
        <v>2192.2</v>
      </c>
      <c r="O26" s="9">
        <v>3446.3</v>
      </c>
    </row>
    <row r="27" spans="1:15" s="11" customFormat="1" ht="24" customHeight="1">
      <c r="A27" s="14"/>
      <c r="B27" s="32"/>
      <c r="C27" s="48" t="s">
        <v>44</v>
      </c>
      <c r="D27" s="49"/>
      <c r="E27" s="50"/>
      <c r="F27" s="5"/>
      <c r="G27" s="8" t="s">
        <v>12</v>
      </c>
      <c r="H27" s="8" t="s">
        <v>13</v>
      </c>
      <c r="I27" s="8"/>
      <c r="J27" s="8"/>
      <c r="K27" s="9">
        <v>33404.5</v>
      </c>
      <c r="L27" s="10"/>
      <c r="M27" s="11">
        <f t="shared" si="0"/>
        <v>17389.4</v>
      </c>
      <c r="N27" s="11">
        <v>16015.1</v>
      </c>
      <c r="O27" s="9">
        <v>32204.5</v>
      </c>
    </row>
    <row r="28" spans="1:16" s="11" customFormat="1" ht="24" customHeight="1">
      <c r="A28" s="33"/>
      <c r="B28" s="34"/>
      <c r="C28" s="48" t="s">
        <v>41</v>
      </c>
      <c r="D28" s="49"/>
      <c r="E28" s="50"/>
      <c r="F28" s="10"/>
      <c r="G28" s="8" t="s">
        <v>12</v>
      </c>
      <c r="H28" s="8" t="s">
        <v>17</v>
      </c>
      <c r="I28" s="8"/>
      <c r="J28" s="8"/>
      <c r="K28" s="9">
        <v>8915.8</v>
      </c>
      <c r="L28" s="10"/>
      <c r="M28" s="11">
        <f t="shared" si="0"/>
        <v>4782.9</v>
      </c>
      <c r="N28" s="11">
        <v>4132.9</v>
      </c>
      <c r="O28" s="9">
        <v>8740.7</v>
      </c>
      <c r="P28" s="11">
        <v>4261.6</v>
      </c>
    </row>
    <row r="29" spans="1:15" s="11" customFormat="1" ht="12.75">
      <c r="A29" s="14"/>
      <c r="B29" s="32"/>
      <c r="C29" s="48" t="s">
        <v>70</v>
      </c>
      <c r="D29" s="49"/>
      <c r="E29" s="50"/>
      <c r="F29" s="5"/>
      <c r="G29" s="8" t="s">
        <v>12</v>
      </c>
      <c r="H29" s="8" t="s">
        <v>19</v>
      </c>
      <c r="I29" s="8"/>
      <c r="J29" s="8"/>
      <c r="K29" s="9">
        <v>500</v>
      </c>
      <c r="L29" s="10"/>
      <c r="M29" s="11">
        <f t="shared" si="0"/>
        <v>-208.20000000000005</v>
      </c>
      <c r="N29" s="11">
        <v>708.2</v>
      </c>
      <c r="O29" s="9">
        <v>500</v>
      </c>
    </row>
    <row r="30" spans="1:17" s="11" customFormat="1" ht="12" customHeight="1">
      <c r="A30" s="35"/>
      <c r="B30" s="36"/>
      <c r="C30" s="53" t="s">
        <v>38</v>
      </c>
      <c r="D30" s="54"/>
      <c r="E30" s="55"/>
      <c r="F30" s="5"/>
      <c r="G30" s="8" t="s">
        <v>12</v>
      </c>
      <c r="H30" s="8" t="s">
        <v>27</v>
      </c>
      <c r="I30" s="8"/>
      <c r="J30" s="8"/>
      <c r="K30" s="9">
        <v>35147.1</v>
      </c>
      <c r="L30" s="10"/>
      <c r="M30" s="11">
        <f t="shared" si="0"/>
        <v>29845.1</v>
      </c>
      <c r="N30" s="11">
        <v>5302</v>
      </c>
      <c r="O30" s="9">
        <v>42281.9</v>
      </c>
      <c r="P30" s="11">
        <v>1180.4</v>
      </c>
      <c r="Q30" s="11">
        <v>1579.7</v>
      </c>
    </row>
    <row r="31" spans="1:15" s="4" customFormat="1" ht="28.5" customHeight="1">
      <c r="A31" s="14"/>
      <c r="B31" s="34"/>
      <c r="C31" s="56" t="s">
        <v>65</v>
      </c>
      <c r="D31" s="57"/>
      <c r="E31" s="58"/>
      <c r="F31" s="5"/>
      <c r="G31" s="8" t="s">
        <v>18</v>
      </c>
      <c r="H31" s="8" t="s">
        <v>21</v>
      </c>
      <c r="I31" s="8" t="s">
        <v>51</v>
      </c>
      <c r="J31" s="8"/>
      <c r="K31" s="7">
        <f>K32</f>
        <v>3259.7</v>
      </c>
      <c r="L31" s="3"/>
      <c r="M31" s="4">
        <f aca="true" t="shared" si="1" ref="M31:M42">K31-N31</f>
        <v>2461.1</v>
      </c>
      <c r="N31" s="4">
        <v>798.6</v>
      </c>
      <c r="O31" s="7">
        <f>O32</f>
        <v>3059.7</v>
      </c>
    </row>
    <row r="32" spans="1:15" s="4" customFormat="1" ht="12.75">
      <c r="A32" s="14"/>
      <c r="B32" s="32"/>
      <c r="C32" s="48" t="s">
        <v>73</v>
      </c>
      <c r="D32" s="49"/>
      <c r="E32" s="50"/>
      <c r="F32" s="5"/>
      <c r="G32" s="8" t="s">
        <v>18</v>
      </c>
      <c r="H32" s="8" t="s">
        <v>11</v>
      </c>
      <c r="I32" s="8" t="s">
        <v>50</v>
      </c>
      <c r="J32" s="8" t="s">
        <v>46</v>
      </c>
      <c r="K32" s="9">
        <v>3259.7</v>
      </c>
      <c r="L32" s="10"/>
      <c r="M32" s="11">
        <f t="shared" si="1"/>
        <v>2461.1</v>
      </c>
      <c r="N32" s="11">
        <v>798.6</v>
      </c>
      <c r="O32" s="9">
        <v>3059.7</v>
      </c>
    </row>
    <row r="33" spans="1:15" s="4" customFormat="1" ht="12.75">
      <c r="A33" s="14"/>
      <c r="B33" s="32"/>
      <c r="C33" s="62" t="s">
        <v>24</v>
      </c>
      <c r="D33" s="63"/>
      <c r="E33" s="64"/>
      <c r="F33" s="18"/>
      <c r="G33" s="6" t="s">
        <v>13</v>
      </c>
      <c r="H33" s="6" t="s">
        <v>21</v>
      </c>
      <c r="I33" s="8"/>
      <c r="J33" s="8"/>
      <c r="K33" s="7">
        <f>K35+K36+K34</f>
        <v>212.5</v>
      </c>
      <c r="L33" s="7">
        <f>L35+L36+L34</f>
        <v>0</v>
      </c>
      <c r="M33" s="7">
        <f>M35+M36+M34</f>
        <v>0</v>
      </c>
      <c r="N33" s="7">
        <f>N35+N36+N34</f>
        <v>0</v>
      </c>
      <c r="O33" s="7">
        <f>O35+O36+O34</f>
        <v>0</v>
      </c>
    </row>
    <row r="34" spans="1:15" s="4" customFormat="1" ht="12.75">
      <c r="A34" s="14"/>
      <c r="B34" s="32"/>
      <c r="C34" s="59" t="s">
        <v>72</v>
      </c>
      <c r="D34" s="60"/>
      <c r="E34" s="61"/>
      <c r="F34" s="18"/>
      <c r="G34" s="8" t="s">
        <v>13</v>
      </c>
      <c r="H34" s="8" t="s">
        <v>25</v>
      </c>
      <c r="I34" s="8"/>
      <c r="J34" s="8"/>
      <c r="K34" s="9">
        <v>212.5</v>
      </c>
      <c r="L34" s="9"/>
      <c r="M34" s="28"/>
      <c r="N34" s="28"/>
      <c r="O34" s="9">
        <v>0</v>
      </c>
    </row>
    <row r="35" spans="1:15" s="4" customFormat="1" ht="13.5" customHeight="1">
      <c r="A35" s="14"/>
      <c r="B35" s="32"/>
      <c r="C35" s="48" t="s">
        <v>67</v>
      </c>
      <c r="D35" s="49"/>
      <c r="E35" s="50"/>
      <c r="F35" s="18"/>
      <c r="G35" s="8" t="s">
        <v>13</v>
      </c>
      <c r="H35" s="8" t="s">
        <v>16</v>
      </c>
      <c r="I35" s="8" t="s">
        <v>55</v>
      </c>
      <c r="J35" s="8"/>
      <c r="K35" s="9">
        <v>0</v>
      </c>
      <c r="L35" s="3"/>
      <c r="M35" s="4">
        <f t="shared" si="1"/>
        <v>0</v>
      </c>
      <c r="N35" s="4">
        <v>0</v>
      </c>
      <c r="O35" s="9">
        <v>0</v>
      </c>
    </row>
    <row r="36" spans="1:15" s="4" customFormat="1" ht="13.5" customHeight="1">
      <c r="A36" s="14"/>
      <c r="B36" s="32"/>
      <c r="C36" s="48" t="s">
        <v>68</v>
      </c>
      <c r="D36" s="49"/>
      <c r="E36" s="50"/>
      <c r="F36" s="18"/>
      <c r="G36" s="8" t="s">
        <v>13</v>
      </c>
      <c r="H36" s="8" t="s">
        <v>11</v>
      </c>
      <c r="I36" s="8"/>
      <c r="J36" s="8"/>
      <c r="K36" s="9">
        <v>0</v>
      </c>
      <c r="L36" s="3"/>
      <c r="O36" s="9">
        <v>0</v>
      </c>
    </row>
    <row r="37" spans="1:15" s="4" customFormat="1" ht="12" customHeight="1">
      <c r="A37" s="14"/>
      <c r="B37" s="32"/>
      <c r="C37" s="65" t="str">
        <f>'[1]Функцион'!A213</f>
        <v>ЖИЛИЩНО-КОММУНАЛЬНОЕ ХОЗЯЙСТВО</v>
      </c>
      <c r="D37" s="66"/>
      <c r="E37" s="67"/>
      <c r="F37" s="5">
        <f>'[1]Функцион'!D213</f>
        <v>0</v>
      </c>
      <c r="G37" s="6" t="s">
        <v>25</v>
      </c>
      <c r="H37" s="6" t="s">
        <v>21</v>
      </c>
      <c r="I37" s="6"/>
      <c r="J37" s="6"/>
      <c r="K37" s="7">
        <f>K39</f>
        <v>4485.9</v>
      </c>
      <c r="L37" s="7">
        <f>L39</f>
        <v>0</v>
      </c>
      <c r="M37" s="7">
        <f>M39</f>
        <v>2888.2999999999997</v>
      </c>
      <c r="N37" s="7">
        <f>N39</f>
        <v>1597.6</v>
      </c>
      <c r="O37" s="7">
        <f>O39</f>
        <v>6060.6</v>
      </c>
    </row>
    <row r="38" spans="1:15" s="4" customFormat="1" ht="11.25" customHeight="1" hidden="1">
      <c r="A38" s="14"/>
      <c r="B38" s="32"/>
      <c r="C38" s="48" t="s">
        <v>58</v>
      </c>
      <c r="D38" s="49"/>
      <c r="E38" s="50"/>
      <c r="F38" s="5"/>
      <c r="G38" s="8" t="s">
        <v>25</v>
      </c>
      <c r="H38" s="8" t="s">
        <v>12</v>
      </c>
      <c r="I38" s="8"/>
      <c r="J38" s="8"/>
      <c r="K38" s="9">
        <v>0</v>
      </c>
      <c r="L38" s="3"/>
      <c r="O38" s="9">
        <v>0</v>
      </c>
    </row>
    <row r="39" spans="1:15" s="4" customFormat="1" ht="12.75" customHeight="1">
      <c r="A39" s="14"/>
      <c r="B39" s="32"/>
      <c r="C39" s="48" t="s">
        <v>69</v>
      </c>
      <c r="D39" s="49"/>
      <c r="E39" s="50"/>
      <c r="F39" s="5"/>
      <c r="G39" s="8" t="s">
        <v>25</v>
      </c>
      <c r="H39" s="8" t="s">
        <v>18</v>
      </c>
      <c r="I39" s="8"/>
      <c r="J39" s="8"/>
      <c r="K39" s="9">
        <v>4485.9</v>
      </c>
      <c r="L39" s="3"/>
      <c r="M39" s="4">
        <f t="shared" si="1"/>
        <v>2888.2999999999997</v>
      </c>
      <c r="N39" s="4">
        <v>1597.6</v>
      </c>
      <c r="O39" s="9">
        <v>6060.6</v>
      </c>
    </row>
    <row r="40" spans="1:15" ht="12.75">
      <c r="A40" s="14"/>
      <c r="B40" s="32"/>
      <c r="C40" s="68" t="s">
        <v>9</v>
      </c>
      <c r="D40" s="69"/>
      <c r="E40" s="70"/>
      <c r="F40" s="5"/>
      <c r="G40" s="6" t="s">
        <v>14</v>
      </c>
      <c r="H40" s="6" t="s">
        <v>21</v>
      </c>
      <c r="I40" s="8"/>
      <c r="J40" s="8"/>
      <c r="K40" s="19">
        <f>K41+K42+K43+K44+K45</f>
        <v>444488.3</v>
      </c>
      <c r="L40" s="5"/>
      <c r="M40" s="13">
        <f t="shared" si="1"/>
        <v>78856.5</v>
      </c>
      <c r="N40" s="13">
        <v>365631.8</v>
      </c>
      <c r="O40" s="19">
        <f>O41+O42+O43+O44+O45</f>
        <v>448253.3</v>
      </c>
    </row>
    <row r="41" spans="1:15" ht="12.75">
      <c r="A41" s="14"/>
      <c r="B41" s="32"/>
      <c r="C41" s="53" t="s">
        <v>36</v>
      </c>
      <c r="D41" s="54"/>
      <c r="E41" s="55"/>
      <c r="F41" s="5"/>
      <c r="G41" s="8" t="s">
        <v>14</v>
      </c>
      <c r="H41" s="8" t="s">
        <v>12</v>
      </c>
      <c r="I41" s="8"/>
      <c r="J41" s="8"/>
      <c r="K41" s="20">
        <v>98762.4</v>
      </c>
      <c r="L41" s="5"/>
      <c r="M41" s="13">
        <f t="shared" si="1"/>
        <v>-32325.5</v>
      </c>
      <c r="N41" s="13">
        <v>131087.9</v>
      </c>
      <c r="O41" s="20">
        <v>98762.4</v>
      </c>
    </row>
    <row r="42" spans="1:16" ht="12" customHeight="1">
      <c r="A42" s="14"/>
      <c r="B42" s="32"/>
      <c r="C42" s="53" t="s">
        <v>7</v>
      </c>
      <c r="D42" s="54"/>
      <c r="E42" s="55"/>
      <c r="F42" s="5"/>
      <c r="G42" s="8" t="s">
        <v>14</v>
      </c>
      <c r="H42" s="8" t="s">
        <v>15</v>
      </c>
      <c r="I42" s="8"/>
      <c r="J42" s="8"/>
      <c r="K42" s="20">
        <v>298930.7</v>
      </c>
      <c r="L42" s="5"/>
      <c r="M42" s="13">
        <f t="shared" si="1"/>
        <v>75356.5</v>
      </c>
      <c r="N42" s="13">
        <v>223574.2</v>
      </c>
      <c r="O42" s="20">
        <v>302649.1</v>
      </c>
      <c r="P42" s="13">
        <v>210327.2</v>
      </c>
    </row>
    <row r="43" spans="1:15" ht="12.75">
      <c r="A43" s="14"/>
      <c r="B43" s="32"/>
      <c r="C43" s="77" t="s">
        <v>64</v>
      </c>
      <c r="D43" s="78"/>
      <c r="E43" s="79"/>
      <c r="F43" s="5"/>
      <c r="G43" s="8" t="s">
        <v>14</v>
      </c>
      <c r="H43" s="8" t="s">
        <v>18</v>
      </c>
      <c r="I43" s="8" t="s">
        <v>49</v>
      </c>
      <c r="J43" s="8" t="s">
        <v>48</v>
      </c>
      <c r="K43" s="20">
        <v>26350.5</v>
      </c>
      <c r="L43" s="5"/>
      <c r="M43" s="13">
        <f>K43-N43</f>
        <v>24531.1</v>
      </c>
      <c r="N43" s="13">
        <v>1819.4</v>
      </c>
      <c r="O43" s="20">
        <v>26451.1</v>
      </c>
    </row>
    <row r="44" spans="1:16" ht="12.75">
      <c r="A44" s="14"/>
      <c r="B44" s="32"/>
      <c r="C44" s="48" t="s">
        <v>66</v>
      </c>
      <c r="D44" s="49"/>
      <c r="E44" s="50"/>
      <c r="F44" s="5"/>
      <c r="G44" s="8" t="s">
        <v>14</v>
      </c>
      <c r="H44" s="8" t="s">
        <v>14</v>
      </c>
      <c r="I44" s="8"/>
      <c r="J44" s="8"/>
      <c r="K44" s="9">
        <v>1217.8</v>
      </c>
      <c r="L44" s="5"/>
      <c r="M44" s="13">
        <f>K44-N44</f>
        <v>290.4</v>
      </c>
      <c r="N44" s="13">
        <v>927.4</v>
      </c>
      <c r="O44" s="9">
        <v>1214.5</v>
      </c>
      <c r="P44" s="13">
        <v>50</v>
      </c>
    </row>
    <row r="45" spans="1:15" ht="12.75">
      <c r="A45" s="14"/>
      <c r="B45" s="32"/>
      <c r="C45" s="48" t="s">
        <v>37</v>
      </c>
      <c r="D45" s="49"/>
      <c r="E45" s="50"/>
      <c r="F45" s="5"/>
      <c r="G45" s="8" t="s">
        <v>14</v>
      </c>
      <c r="H45" s="8" t="s">
        <v>11</v>
      </c>
      <c r="I45" s="8"/>
      <c r="J45" s="8"/>
      <c r="K45" s="20">
        <v>19226.9</v>
      </c>
      <c r="L45" s="5"/>
      <c r="M45" s="13">
        <f>K45-N45</f>
        <v>9184.600000000002</v>
      </c>
      <c r="N45" s="13">
        <v>10042.3</v>
      </c>
      <c r="O45" s="20">
        <v>19176.2</v>
      </c>
    </row>
    <row r="46" spans="1:15" ht="12.75">
      <c r="A46" s="14"/>
      <c r="B46" s="32"/>
      <c r="C46" s="62" t="s">
        <v>32</v>
      </c>
      <c r="D46" s="63"/>
      <c r="E46" s="64"/>
      <c r="F46" s="5"/>
      <c r="G46" s="6" t="s">
        <v>16</v>
      </c>
      <c r="H46" s="6" t="s">
        <v>21</v>
      </c>
      <c r="I46" s="8"/>
      <c r="J46" s="8"/>
      <c r="K46" s="21">
        <f>K47+K48+K49</f>
        <v>121819.7</v>
      </c>
      <c r="L46" s="5"/>
      <c r="M46" s="13">
        <f aca="true" t="shared" si="2" ref="M46:M51">K46-N46</f>
        <v>80628.9</v>
      </c>
      <c r="N46" s="13">
        <v>41190.8</v>
      </c>
      <c r="O46" s="21">
        <f>O47+O48+O49</f>
        <v>75099.59999999999</v>
      </c>
    </row>
    <row r="47" spans="1:15" ht="12.75">
      <c r="A47" s="14"/>
      <c r="B47" s="32"/>
      <c r="C47" s="53" t="s">
        <v>42</v>
      </c>
      <c r="D47" s="54"/>
      <c r="E47" s="55"/>
      <c r="F47" s="5"/>
      <c r="G47" s="8" t="s">
        <v>16</v>
      </c>
      <c r="H47" s="8" t="s">
        <v>12</v>
      </c>
      <c r="I47" s="8"/>
      <c r="J47" s="8"/>
      <c r="K47" s="15">
        <v>115259.6</v>
      </c>
      <c r="L47" s="5"/>
      <c r="M47" s="13">
        <f t="shared" si="2"/>
        <v>77500.5</v>
      </c>
      <c r="N47" s="13">
        <v>37759.1</v>
      </c>
      <c r="O47" s="15">
        <v>68589.5</v>
      </c>
    </row>
    <row r="48" spans="1:15" ht="12.75">
      <c r="A48" s="14"/>
      <c r="B48" s="32"/>
      <c r="C48" s="48" t="s">
        <v>47</v>
      </c>
      <c r="D48" s="49"/>
      <c r="E48" s="50"/>
      <c r="F48" s="5"/>
      <c r="G48" s="8" t="s">
        <v>16</v>
      </c>
      <c r="H48" s="8" t="s">
        <v>15</v>
      </c>
      <c r="I48" s="8"/>
      <c r="J48" s="8"/>
      <c r="K48" s="9">
        <v>1755.2</v>
      </c>
      <c r="L48" s="14"/>
      <c r="M48" s="13">
        <f t="shared" si="2"/>
        <v>1410.9</v>
      </c>
      <c r="N48" s="13">
        <v>344.3</v>
      </c>
      <c r="O48" s="9">
        <v>1755.2</v>
      </c>
    </row>
    <row r="49" spans="1:15" ht="12.75">
      <c r="A49" s="14"/>
      <c r="B49" s="32"/>
      <c r="C49" s="48" t="s">
        <v>57</v>
      </c>
      <c r="D49" s="49"/>
      <c r="E49" s="50"/>
      <c r="F49" s="5"/>
      <c r="G49" s="8" t="s">
        <v>16</v>
      </c>
      <c r="H49" s="8" t="s">
        <v>13</v>
      </c>
      <c r="I49" s="8"/>
      <c r="J49" s="8"/>
      <c r="K49" s="9">
        <v>4804.9</v>
      </c>
      <c r="L49" s="14"/>
      <c r="M49" s="13">
        <f t="shared" si="2"/>
        <v>1717.4999999999995</v>
      </c>
      <c r="N49" s="13">
        <v>3087.4</v>
      </c>
      <c r="O49" s="9">
        <v>4754.9</v>
      </c>
    </row>
    <row r="50" spans="1:15" ht="12.75">
      <c r="A50" s="14"/>
      <c r="B50" s="32"/>
      <c r="C50" s="68" t="s">
        <v>10</v>
      </c>
      <c r="D50" s="69"/>
      <c r="E50" s="70"/>
      <c r="F50" s="5"/>
      <c r="G50" s="6" t="s">
        <v>20</v>
      </c>
      <c r="H50" s="6" t="s">
        <v>21</v>
      </c>
      <c r="I50" s="8"/>
      <c r="J50" s="8"/>
      <c r="K50" s="19">
        <f>K51+K52+K53+K54</f>
        <v>41637.9</v>
      </c>
      <c r="L50" s="14"/>
      <c r="M50" s="13">
        <f t="shared" si="2"/>
        <v>20186</v>
      </c>
      <c r="N50" s="13">
        <v>21451.9</v>
      </c>
      <c r="O50" s="19">
        <f>O51+O52+O53+O54</f>
        <v>43213.8</v>
      </c>
    </row>
    <row r="51" spans="1:15" ht="12.75">
      <c r="A51" s="14"/>
      <c r="B51" s="32"/>
      <c r="C51" s="53" t="s">
        <v>40</v>
      </c>
      <c r="D51" s="54"/>
      <c r="E51" s="55"/>
      <c r="F51" s="5"/>
      <c r="G51" s="8">
        <v>10</v>
      </c>
      <c r="H51" s="8" t="s">
        <v>12</v>
      </c>
      <c r="I51" s="8"/>
      <c r="J51" s="8"/>
      <c r="K51" s="9">
        <v>5495.8</v>
      </c>
      <c r="L51" s="14"/>
      <c r="M51" s="13">
        <f t="shared" si="2"/>
        <v>3462.4</v>
      </c>
      <c r="N51" s="13">
        <v>2033.4</v>
      </c>
      <c r="O51" s="9">
        <v>5715.7</v>
      </c>
    </row>
    <row r="52" spans="1:15" ht="12.75">
      <c r="A52" s="14"/>
      <c r="B52" s="32"/>
      <c r="C52" s="48" t="s">
        <v>52</v>
      </c>
      <c r="D52" s="49"/>
      <c r="E52" s="50"/>
      <c r="F52" s="16"/>
      <c r="G52" s="17" t="s">
        <v>20</v>
      </c>
      <c r="H52" s="17" t="s">
        <v>18</v>
      </c>
      <c r="I52" s="17"/>
      <c r="J52" s="17"/>
      <c r="K52" s="9">
        <v>13608.1</v>
      </c>
      <c r="L52" s="14"/>
      <c r="M52" s="13">
        <f aca="true" t="shared" si="3" ref="M52:M63">K52-N52</f>
        <v>9095.3</v>
      </c>
      <c r="N52" s="13">
        <v>4512.8</v>
      </c>
      <c r="O52" s="9">
        <v>14465.8</v>
      </c>
    </row>
    <row r="53" spans="1:16" ht="12.75">
      <c r="A53" s="14"/>
      <c r="B53" s="32"/>
      <c r="C53" s="48" t="s">
        <v>33</v>
      </c>
      <c r="D53" s="49"/>
      <c r="E53" s="50"/>
      <c r="F53" s="16"/>
      <c r="G53" s="17" t="s">
        <v>20</v>
      </c>
      <c r="H53" s="17" t="s">
        <v>13</v>
      </c>
      <c r="I53" s="17"/>
      <c r="J53" s="17"/>
      <c r="K53" s="20">
        <v>21942</v>
      </c>
      <c r="L53" s="14"/>
      <c r="M53" s="13">
        <f t="shared" si="3"/>
        <v>7452.299999999999</v>
      </c>
      <c r="N53" s="13">
        <v>14489.7</v>
      </c>
      <c r="O53" s="20">
        <v>22417</v>
      </c>
      <c r="P53" s="13">
        <v>13597.3</v>
      </c>
    </row>
    <row r="54" spans="1:15" ht="12.75">
      <c r="A54" s="14"/>
      <c r="B54" s="32"/>
      <c r="C54" s="72" t="s">
        <v>34</v>
      </c>
      <c r="D54" s="73"/>
      <c r="E54" s="74"/>
      <c r="F54" s="5"/>
      <c r="G54" s="8">
        <v>10</v>
      </c>
      <c r="H54" s="8" t="s">
        <v>17</v>
      </c>
      <c r="I54" s="8"/>
      <c r="J54" s="14"/>
      <c r="K54" s="15">
        <v>592</v>
      </c>
      <c r="L54" s="14"/>
      <c r="M54" s="13">
        <f t="shared" si="3"/>
        <v>176</v>
      </c>
      <c r="N54" s="13">
        <v>416</v>
      </c>
      <c r="O54" s="15">
        <v>615.3</v>
      </c>
    </row>
    <row r="55" spans="1:15" ht="13.5" customHeight="1">
      <c r="A55" s="14"/>
      <c r="B55" s="32"/>
      <c r="C55" s="62" t="s">
        <v>63</v>
      </c>
      <c r="D55" s="63"/>
      <c r="E55" s="64"/>
      <c r="F55" s="18"/>
      <c r="G55" s="6" t="s">
        <v>19</v>
      </c>
      <c r="H55" s="6" t="s">
        <v>21</v>
      </c>
      <c r="I55" s="6"/>
      <c r="J55" s="6"/>
      <c r="K55" s="7">
        <f>K56</f>
        <v>1085</v>
      </c>
      <c r="L55" s="14"/>
      <c r="M55" s="13">
        <f t="shared" si="3"/>
        <v>685</v>
      </c>
      <c r="N55" s="13">
        <v>400</v>
      </c>
      <c r="O55" s="7">
        <f>O56</f>
        <v>1110</v>
      </c>
    </row>
    <row r="56" spans="1:15" ht="12.75">
      <c r="A56" s="14"/>
      <c r="B56" s="32"/>
      <c r="C56" s="48" t="s">
        <v>35</v>
      </c>
      <c r="D56" s="49"/>
      <c r="E56" s="50"/>
      <c r="F56" s="5"/>
      <c r="G56" s="8" t="s">
        <v>19</v>
      </c>
      <c r="H56" s="8" t="s">
        <v>15</v>
      </c>
      <c r="J56" s="8"/>
      <c r="K56" s="9">
        <v>1085</v>
      </c>
      <c r="L56" s="14"/>
      <c r="M56" s="13">
        <f t="shared" si="3"/>
        <v>685</v>
      </c>
      <c r="N56" s="13">
        <v>400</v>
      </c>
      <c r="O56" s="9">
        <v>1110</v>
      </c>
    </row>
    <row r="57" spans="1:15" ht="13.5" customHeight="1">
      <c r="A57" s="14"/>
      <c r="B57" s="32"/>
      <c r="C57" s="62" t="s">
        <v>31</v>
      </c>
      <c r="D57" s="63"/>
      <c r="E57" s="64"/>
      <c r="F57" s="5"/>
      <c r="G57" s="6" t="s">
        <v>22</v>
      </c>
      <c r="H57" s="6" t="s">
        <v>21</v>
      </c>
      <c r="I57" s="6"/>
      <c r="J57" s="6"/>
      <c r="K57" s="7">
        <f>K58+K59</f>
        <v>3000</v>
      </c>
      <c r="L57" s="14"/>
      <c r="M57" s="13">
        <f t="shared" si="3"/>
        <v>1000</v>
      </c>
      <c r="N57" s="13">
        <v>2000</v>
      </c>
      <c r="O57" s="7">
        <f>O58+O59</f>
        <v>3000</v>
      </c>
    </row>
    <row r="58" spans="1:15" ht="13.5" customHeight="1">
      <c r="A58" s="14"/>
      <c r="B58" s="32"/>
      <c r="C58" s="48" t="s">
        <v>39</v>
      </c>
      <c r="D58" s="49"/>
      <c r="E58" s="50"/>
      <c r="F58" s="5"/>
      <c r="G58" s="8" t="s">
        <v>22</v>
      </c>
      <c r="H58" s="8" t="s">
        <v>15</v>
      </c>
      <c r="I58" s="8"/>
      <c r="J58" s="8"/>
      <c r="K58" s="9">
        <v>3000</v>
      </c>
      <c r="L58" s="14"/>
      <c r="M58" s="13">
        <f t="shared" si="3"/>
        <v>1000</v>
      </c>
      <c r="N58" s="13">
        <v>2000</v>
      </c>
      <c r="O58" s="9">
        <v>3000</v>
      </c>
    </row>
    <row r="59" spans="1:15" ht="13.5" customHeight="1" hidden="1">
      <c r="A59" s="14"/>
      <c r="B59" s="32"/>
      <c r="C59" s="65" t="s">
        <v>56</v>
      </c>
      <c r="D59" s="66"/>
      <c r="E59" s="67"/>
      <c r="F59" s="5"/>
      <c r="G59" s="6" t="s">
        <v>22</v>
      </c>
      <c r="H59" s="6" t="s">
        <v>13</v>
      </c>
      <c r="I59" s="6" t="s">
        <v>43</v>
      </c>
      <c r="J59" s="6" t="s">
        <v>45</v>
      </c>
      <c r="K59" s="7">
        <v>0</v>
      </c>
      <c r="L59" s="14"/>
      <c r="M59" s="13">
        <f t="shared" si="3"/>
        <v>0</v>
      </c>
      <c r="N59" s="13">
        <v>0</v>
      </c>
      <c r="O59" s="7">
        <v>0</v>
      </c>
    </row>
    <row r="60" spans="1:15" ht="23.25" customHeight="1">
      <c r="A60" s="35"/>
      <c r="B60" s="36"/>
      <c r="C60" s="62" t="s">
        <v>29</v>
      </c>
      <c r="D60" s="63"/>
      <c r="E60" s="64"/>
      <c r="F60" s="14"/>
      <c r="G60" s="6" t="s">
        <v>27</v>
      </c>
      <c r="H60" s="6" t="s">
        <v>21</v>
      </c>
      <c r="I60" s="6"/>
      <c r="J60" s="8"/>
      <c r="K60" s="7">
        <f>K61</f>
        <v>22.1</v>
      </c>
      <c r="L60" s="7">
        <f>L61</f>
        <v>0</v>
      </c>
      <c r="M60" s="7">
        <f>M61</f>
        <v>-225.4</v>
      </c>
      <c r="N60" s="7">
        <f>N61</f>
        <v>247.5</v>
      </c>
      <c r="O60" s="7">
        <f>O61</f>
        <v>20.9</v>
      </c>
    </row>
    <row r="61" spans="1:15" ht="12.75">
      <c r="A61" s="35"/>
      <c r="B61" s="36"/>
      <c r="C61" s="48" t="s">
        <v>54</v>
      </c>
      <c r="D61" s="49"/>
      <c r="E61" s="50"/>
      <c r="F61" s="14"/>
      <c r="G61" s="8" t="s">
        <v>27</v>
      </c>
      <c r="H61" s="8" t="s">
        <v>12</v>
      </c>
      <c r="I61" s="8"/>
      <c r="J61" s="8"/>
      <c r="K61" s="9">
        <v>22.1</v>
      </c>
      <c r="L61" s="14"/>
      <c r="M61" s="13">
        <f t="shared" si="3"/>
        <v>-225.4</v>
      </c>
      <c r="N61" s="13">
        <v>247.5</v>
      </c>
      <c r="O61" s="9">
        <v>20.9</v>
      </c>
    </row>
    <row r="62" spans="1:15" ht="40.5" customHeight="1">
      <c r="A62" s="35"/>
      <c r="B62" s="36"/>
      <c r="C62" s="62" t="s">
        <v>71</v>
      </c>
      <c r="D62" s="63"/>
      <c r="E62" s="64"/>
      <c r="F62" s="12"/>
      <c r="G62" s="6" t="s">
        <v>23</v>
      </c>
      <c r="H62" s="6" t="s">
        <v>21</v>
      </c>
      <c r="I62" s="6"/>
      <c r="J62" s="6"/>
      <c r="K62" s="7">
        <f>K63</f>
        <v>6329.7</v>
      </c>
      <c r="L62" s="7">
        <f>L63</f>
        <v>0</v>
      </c>
      <c r="M62" s="7">
        <f>M63</f>
        <v>3351.6</v>
      </c>
      <c r="N62" s="7">
        <f>N63</f>
        <v>2978.1</v>
      </c>
      <c r="O62" s="7">
        <f>O63</f>
        <v>6329.7</v>
      </c>
    </row>
    <row r="63" spans="1:15" ht="25.5" customHeight="1">
      <c r="A63" s="35"/>
      <c r="B63" s="36"/>
      <c r="C63" s="48" t="s">
        <v>28</v>
      </c>
      <c r="D63" s="49"/>
      <c r="E63" s="50"/>
      <c r="F63" s="12"/>
      <c r="G63" s="8" t="s">
        <v>23</v>
      </c>
      <c r="H63" s="8" t="s">
        <v>12</v>
      </c>
      <c r="I63" s="8"/>
      <c r="J63" s="8"/>
      <c r="K63" s="9">
        <v>6329.7</v>
      </c>
      <c r="L63" s="14"/>
      <c r="M63" s="13">
        <f t="shared" si="3"/>
        <v>3351.6</v>
      </c>
      <c r="N63" s="13">
        <v>2978.1</v>
      </c>
      <c r="O63" s="9">
        <v>6329.7</v>
      </c>
    </row>
    <row r="64" spans="1:15" ht="12.75" customHeight="1">
      <c r="A64" s="37"/>
      <c r="B64" s="37"/>
      <c r="C64" s="68" t="s">
        <v>60</v>
      </c>
      <c r="D64" s="69"/>
      <c r="E64" s="70"/>
      <c r="F64" s="21"/>
      <c r="G64" s="21"/>
      <c r="H64" s="21"/>
      <c r="I64" s="21"/>
      <c r="J64" s="21"/>
      <c r="K64" s="19">
        <f>K24+K31+K33+K37+K40+K46+K50+K55+K57+K60+K62</f>
        <v>709428.8999999999</v>
      </c>
      <c r="L64" s="19">
        <f>L24+L31+L33+L37+L40+L46+L50+L55+L57+L60+L62</f>
        <v>0</v>
      </c>
      <c r="M64" s="19">
        <f>M24+M31+M33+M37+M40+M46+M50+M55+M57+M60+M62</f>
        <v>243785.30000000002</v>
      </c>
      <c r="N64" s="19">
        <f>N24+N31+N33+N37+N40+N46+N50+N55+N57+N60+N62</f>
        <v>465431.1</v>
      </c>
      <c r="O64" s="19">
        <f>O24+O31+O33+O37+O40+O46+O50+O55+O57+O60+O62</f>
        <v>674895.4</v>
      </c>
    </row>
  </sheetData>
  <sheetProtection/>
  <mergeCells count="61">
    <mergeCell ref="C22:E22"/>
    <mergeCell ref="C28:E28"/>
    <mergeCell ref="C57:E57"/>
    <mergeCell ref="C58:E58"/>
    <mergeCell ref="C51:E51"/>
    <mergeCell ref="C50:E50"/>
    <mergeCell ref="C47:E47"/>
    <mergeCell ref="C43:E43"/>
    <mergeCell ref="C37:E37"/>
    <mergeCell ref="C41:E41"/>
    <mergeCell ref="A11:K11"/>
    <mergeCell ref="A12:K12"/>
    <mergeCell ref="C54:E54"/>
    <mergeCell ref="C24:E24"/>
    <mergeCell ref="A20:O20"/>
    <mergeCell ref="J15:L15"/>
    <mergeCell ref="C49:E49"/>
    <mergeCell ref="E19:J19"/>
    <mergeCell ref="G17:J17"/>
    <mergeCell ref="C40:E40"/>
    <mergeCell ref="C64:E64"/>
    <mergeCell ref="C61:E61"/>
    <mergeCell ref="C48:E48"/>
    <mergeCell ref="C62:E62"/>
    <mergeCell ref="C63:E63"/>
    <mergeCell ref="C46:E46"/>
    <mergeCell ref="C60:E60"/>
    <mergeCell ref="C55:E55"/>
    <mergeCell ref="C36:E36"/>
    <mergeCell ref="C39:E39"/>
    <mergeCell ref="C59:E59"/>
    <mergeCell ref="C53:E53"/>
    <mergeCell ref="C56:E56"/>
    <mergeCell ref="C52:E52"/>
    <mergeCell ref="C42:E42"/>
    <mergeCell ref="C27:E27"/>
    <mergeCell ref="C29:E29"/>
    <mergeCell ref="C30:E30"/>
    <mergeCell ref="C45:E45"/>
    <mergeCell ref="C31:E31"/>
    <mergeCell ref="C34:E34"/>
    <mergeCell ref="C33:E33"/>
    <mergeCell ref="C32:E32"/>
    <mergeCell ref="C38:E38"/>
    <mergeCell ref="C44:E44"/>
    <mergeCell ref="A8:O8"/>
    <mergeCell ref="A9:O9"/>
    <mergeCell ref="A10:O10"/>
    <mergeCell ref="C35:E35"/>
    <mergeCell ref="C25:E25"/>
    <mergeCell ref="H18:J18"/>
    <mergeCell ref="E16:J16"/>
    <mergeCell ref="K22:O22"/>
    <mergeCell ref="A13:K13"/>
    <mergeCell ref="C26:E26"/>
    <mergeCell ref="C2:Q2"/>
    <mergeCell ref="C6:O6"/>
    <mergeCell ref="C3:Q3"/>
    <mergeCell ref="C4:Q4"/>
    <mergeCell ref="C5:Q5"/>
    <mergeCell ref="A7:O7"/>
  </mergeCells>
  <printOptions horizontalCentered="1"/>
  <pageMargins left="0.984251968503937" right="0.5118110236220472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Редакция Дружба</cp:lastModifiedBy>
  <cp:lastPrinted>2021-12-14T09:48:13Z</cp:lastPrinted>
  <dcterms:created xsi:type="dcterms:W3CDTF">2006-10-19T09:27:13Z</dcterms:created>
  <dcterms:modified xsi:type="dcterms:W3CDTF">2022-04-11T07:46:39Z</dcterms:modified>
  <cp:category/>
  <cp:version/>
  <cp:contentType/>
  <cp:contentStatus/>
</cp:coreProperties>
</file>