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840" windowWidth="11685" windowHeight="81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<sst xmlns="http://schemas.openxmlformats.org/spreadsheetml/2006/main" count="175" uniqueCount="89">
  <si>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</si>
  <si>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</si>
  <si>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</si>
  <si>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</si>
  <si>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</si>
  <si>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</si>
  <si>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</si>
  <si>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</si>
  <si>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</si>
  <si>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</si>
  <si>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</si>
  <si>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</si>
  <si>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</si>
  <si>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</si>
  <si>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</si>
  <si>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</si>
  <si>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</si>
  <si>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</si>
  <si>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</si>
  <si>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</si>
  <si>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</si>
  <si>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</si>
  <si>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</si>
  <si>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</si>
  <si>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</si>
  <si>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</si>
  <si>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</si>
  <si>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</si>
  <si>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</si>
  <si>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</si>
  <si>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</si>
  <si>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</si>
  <si>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</si>
  <si>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</si>
  <si>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</si>
  <si>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</si>
  <si>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</si>
  <si>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</si>
  <si>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</si>
  <si>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</si>
  <si>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</si>
  <si>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</si>
  <si>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</si>
  <si>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</si>
  <si>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</si>
  <si>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</si>
  <si>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</si>
  <si>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</si>
  <si>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</si>
  <si>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</si>
  <si>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</si>
  <si>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</si>
  <si>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</si>
  <si>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</si>
  <si>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</si>
  <si>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</si>
  <si>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</si>
  <si>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</si>
  <si>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</si>
  <si>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</si>
  <si>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</si>
  <si>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</si>
  <si>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</si>
  <si>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</si>
  <si>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</si>
  <si>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</si>
  <si>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</si>
  <si>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</si>
  <si>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</si>
  <si>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</si>
  <si>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</si>
  <si>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</si>
  <si>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</si>
  <si>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</si>
  <si>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</si>
  <si>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</si>
  <si>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</si>
  <si>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</si>
  <si>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</si>
  <si>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Гражданская оборона</t>
  </si>
  <si>
    <t>Иные дотации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</si>
  <si>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2022 год</t>
  </si>
  <si>
    <t>Обеспечение проведения выборов и референдумов</t>
  </si>
  <si>
    <t>Приложение № 6 к решению</t>
  </si>
  <si>
    <t xml:space="preserve">от 27.12.2021 г. № 240 </t>
  </si>
  <si>
    <t>Приложение № 5 к решению</t>
  </si>
  <si>
    <t>от 08.04.2022 г. № 260</t>
  </si>
  <si>
    <t>Приложение № 3 к решению</t>
  </si>
  <si>
    <t xml:space="preserve">от 26.08.2022 г. № 275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</si>
</sst>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Layout" zoomScale="112" zoomScalePageLayoutView="112" workbookViewId="0" topLeftCell="B47">
      <selection activeCell="A21" sqref="A21:J21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4.00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47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80"/>
      <c r="B1" s="80"/>
      <c r="C1" s="80"/>
      <c r="D1" s="80"/>
      <c r="E1" s="80"/>
      <c r="F1" s="80"/>
      <c r="G1" s="80"/>
      <c r="H1" s="80"/>
      <c r="I1" s="80"/>
      <c r="J1" s="80"/>
      <c r="K1" s="31"/>
    </row>
    <row r="2" spans="1:11" ht="15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31"/>
    </row>
    <row r="3" spans="1:11" ht="15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31"/>
    </row>
    <row r="4" spans="1:11" ht="11.25" customHeight="1" hidden="1">
      <c r="A4" s="33"/>
      <c r="B4" s="33"/>
      <c r="C4" s="33"/>
      <c r="D4" s="32"/>
      <c r="E4" s="34"/>
      <c r="F4" s="35"/>
      <c r="G4" s="35"/>
      <c r="H4" s="35"/>
      <c r="I4" s="35"/>
      <c r="J4" s="41"/>
      <c r="K4" s="35"/>
    </row>
    <row r="5" spans="1:11" ht="0.75" customHeight="1" hidden="1">
      <c r="A5" s="33"/>
      <c r="B5" s="33"/>
      <c r="C5" s="33"/>
      <c r="D5" s="32"/>
      <c r="E5" s="32"/>
      <c r="F5" s="35"/>
      <c r="G5" s="35"/>
      <c r="H5" s="35"/>
      <c r="I5" s="81"/>
      <c r="J5" s="81"/>
      <c r="K5" s="81"/>
    </row>
    <row r="6" spans="1:11" ht="12.75" customHeight="1" hidden="1">
      <c r="A6" s="33"/>
      <c r="B6" s="33"/>
      <c r="C6" s="33"/>
      <c r="D6" s="69"/>
      <c r="E6" s="69"/>
      <c r="F6" s="69"/>
      <c r="G6" s="69"/>
      <c r="H6" s="69"/>
      <c r="I6" s="69"/>
      <c r="J6" s="42"/>
      <c r="K6" s="33"/>
    </row>
    <row r="7" spans="1:11" ht="12.75" customHeight="1" hidden="1">
      <c r="A7" s="33"/>
      <c r="B7" s="33"/>
      <c r="C7" s="33"/>
      <c r="D7" s="32"/>
      <c r="E7" s="32"/>
      <c r="F7" s="69"/>
      <c r="G7" s="69"/>
      <c r="H7" s="69"/>
      <c r="I7" s="69"/>
      <c r="J7" s="42"/>
      <c r="K7" s="33"/>
    </row>
    <row r="8" spans="1:11" ht="12.75" customHeight="1" hidden="1">
      <c r="A8" s="33"/>
      <c r="B8" s="33"/>
      <c r="C8" s="33"/>
      <c r="D8" s="32"/>
      <c r="E8" s="34"/>
      <c r="F8" s="34"/>
      <c r="G8" s="69"/>
      <c r="H8" s="69"/>
      <c r="I8" s="69"/>
      <c r="J8" s="42"/>
      <c r="K8" s="33"/>
    </row>
    <row r="9" spans="1:11" ht="15.75" hidden="1">
      <c r="A9" s="36"/>
      <c r="B9" s="70"/>
      <c r="C9" s="70"/>
      <c r="D9" s="70"/>
      <c r="E9" s="70"/>
      <c r="F9" s="70"/>
      <c r="G9" s="70"/>
      <c r="H9" s="70"/>
      <c r="I9" s="70"/>
      <c r="J9" s="70"/>
      <c r="K9" s="33"/>
    </row>
    <row r="10" spans="1:13" ht="15.75" hidden="1">
      <c r="A10" s="36"/>
      <c r="B10" s="37"/>
      <c r="C10" s="37"/>
      <c r="D10" s="64" t="s">
        <v>85</v>
      </c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5.75" hidden="1">
      <c r="A11" s="36"/>
      <c r="B11" s="37"/>
      <c r="C11" s="37"/>
      <c r="D11" s="64" t="s">
        <v>57</v>
      </c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.75" hidden="1">
      <c r="A12" s="36"/>
      <c r="B12" s="37"/>
      <c r="C12" s="37"/>
      <c r="D12" s="65" t="s">
        <v>29</v>
      </c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5.75" hidden="1">
      <c r="A13" s="36"/>
      <c r="B13" s="37"/>
      <c r="C13" s="37"/>
      <c r="D13" s="65" t="s">
        <v>86</v>
      </c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15.75" hidden="1">
      <c r="A14" s="36"/>
      <c r="B14" s="37"/>
      <c r="C14" s="37"/>
      <c r="D14" s="37"/>
      <c r="E14" s="37"/>
      <c r="F14" s="37"/>
      <c r="G14" s="37"/>
      <c r="H14" s="37"/>
      <c r="I14" s="37"/>
      <c r="J14" s="43"/>
      <c r="K14" s="36"/>
      <c r="L14" s="39"/>
      <c r="M14" s="39"/>
    </row>
    <row r="15" spans="1:13" ht="15.75">
      <c r="A15" s="36"/>
      <c r="B15" s="65" t="s">
        <v>87</v>
      </c>
      <c r="C15" s="65"/>
      <c r="D15" s="65"/>
      <c r="E15" s="65"/>
      <c r="F15" s="65"/>
      <c r="G15" s="65"/>
      <c r="H15" s="65"/>
      <c r="I15" s="65"/>
      <c r="J15" s="65"/>
      <c r="K15" s="36"/>
      <c r="L15" s="39"/>
      <c r="M15" s="39"/>
    </row>
    <row r="16" spans="1:13" ht="15.75">
      <c r="A16" s="36"/>
      <c r="B16" s="65" t="s">
        <v>57</v>
      </c>
      <c r="C16" s="65"/>
      <c r="D16" s="65"/>
      <c r="E16" s="65"/>
      <c r="F16" s="65"/>
      <c r="G16" s="65"/>
      <c r="H16" s="65"/>
      <c r="I16" s="65"/>
      <c r="J16" s="65"/>
      <c r="K16" s="36"/>
      <c r="L16" s="39"/>
      <c r="M16" s="39"/>
    </row>
    <row r="17" spans="1:13" ht="15.75">
      <c r="A17" s="36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36"/>
      <c r="L17" s="39"/>
      <c r="M17" s="39"/>
    </row>
    <row r="18" spans="1:13" ht="15.75">
      <c r="A18" s="36"/>
      <c r="B18" s="65" t="s">
        <v>88</v>
      </c>
      <c r="C18" s="65"/>
      <c r="D18" s="65"/>
      <c r="E18" s="65"/>
      <c r="F18" s="65"/>
      <c r="G18" s="65"/>
      <c r="H18" s="65"/>
      <c r="I18" s="65"/>
      <c r="J18" s="65"/>
      <c r="K18" s="36"/>
      <c r="L18" s="39"/>
      <c r="M18" s="39"/>
    </row>
    <row r="19" spans="1:13" ht="15.75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6"/>
      <c r="L19" s="39"/>
      <c r="M19" s="39"/>
    </row>
    <row r="20" spans="1:13" ht="15.75">
      <c r="A20" s="64" t="s">
        <v>83</v>
      </c>
      <c r="B20" s="64"/>
      <c r="C20" s="64"/>
      <c r="D20" s="64"/>
      <c r="E20" s="64"/>
      <c r="F20" s="64"/>
      <c r="G20" s="64"/>
      <c r="H20" s="64"/>
      <c r="I20" s="64"/>
      <c r="J20" s="64"/>
      <c r="K20" s="39"/>
      <c r="L20" s="39"/>
      <c r="M20" s="39"/>
    </row>
    <row r="21" spans="1:13" ht="15.75">
      <c r="A21" s="64" t="s">
        <v>57</v>
      </c>
      <c r="B21" s="64"/>
      <c r="C21" s="64"/>
      <c r="D21" s="64"/>
      <c r="E21" s="64"/>
      <c r="F21" s="64"/>
      <c r="G21" s="64"/>
      <c r="H21" s="64"/>
      <c r="I21" s="64"/>
      <c r="J21" s="64"/>
      <c r="K21" s="39"/>
      <c r="L21" s="39"/>
      <c r="M21" s="39"/>
    </row>
    <row r="22" spans="1:13" ht="15.75">
      <c r="A22" s="65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39"/>
      <c r="L22" s="39"/>
      <c r="M22" s="39"/>
    </row>
    <row r="23" spans="1:13" ht="15.75">
      <c r="A23" s="65" t="s">
        <v>84</v>
      </c>
      <c r="B23" s="65"/>
      <c r="C23" s="65"/>
      <c r="D23" s="65"/>
      <c r="E23" s="65"/>
      <c r="F23" s="65"/>
      <c r="G23" s="65"/>
      <c r="H23" s="65"/>
      <c r="I23" s="65"/>
      <c r="J23" s="65"/>
      <c r="K23" s="40"/>
      <c r="L23" s="39"/>
      <c r="M23" s="39"/>
    </row>
    <row r="24" spans="1:13" ht="15.75">
      <c r="A24" s="38"/>
      <c r="B24" s="38"/>
      <c r="C24" s="38"/>
      <c r="D24" s="66"/>
      <c r="E24" s="67"/>
      <c r="F24" s="67"/>
      <c r="G24" s="67"/>
      <c r="H24" s="67"/>
      <c r="I24" s="67"/>
      <c r="J24" s="67"/>
      <c r="K24" s="40"/>
      <c r="L24" s="39"/>
      <c r="M24" s="39"/>
    </row>
    <row r="25" spans="1:11" ht="60" customHeight="1">
      <c r="A25" s="68" t="s">
        <v>81</v>
      </c>
      <c r="B25" s="68"/>
      <c r="C25" s="68"/>
      <c r="D25" s="68"/>
      <c r="E25" s="68"/>
      <c r="F25" s="68"/>
      <c r="G25" s="68"/>
      <c r="H25" s="68"/>
      <c r="I25" s="68"/>
      <c r="J25" s="68"/>
      <c r="K25" s="33"/>
    </row>
    <row r="26" spans="1:11" ht="15" hidden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33"/>
    </row>
    <row r="27" spans="1:11" ht="0.75" customHeight="1">
      <c r="A27" s="60" t="s">
        <v>62</v>
      </c>
      <c r="B27" s="60"/>
      <c r="C27" s="60"/>
      <c r="D27" s="60"/>
      <c r="E27" s="60"/>
      <c r="F27" s="60"/>
      <c r="G27" s="60"/>
      <c r="H27" s="60"/>
      <c r="I27" s="60"/>
      <c r="J27" s="60"/>
      <c r="K27" s="33"/>
    </row>
    <row r="28" spans="1:11" ht="14.25" customHeight="1">
      <c r="A28" s="21"/>
      <c r="B28" s="22"/>
      <c r="C28" s="22"/>
      <c r="D28" s="23"/>
      <c r="E28" s="22"/>
      <c r="F28" s="22"/>
      <c r="G28" s="22"/>
      <c r="H28" s="22"/>
      <c r="I28" s="21"/>
      <c r="J28" s="44" t="s">
        <v>0</v>
      </c>
      <c r="K28" s="21"/>
    </row>
    <row r="29" spans="1:11" ht="1.5" customHeight="1" thickBot="1">
      <c r="A29" s="24"/>
      <c r="B29" s="21"/>
      <c r="C29" s="21"/>
      <c r="D29" s="23"/>
      <c r="E29" s="21"/>
      <c r="F29" s="21"/>
      <c r="G29" s="21"/>
      <c r="H29" s="24"/>
      <c r="I29" s="25" t="s">
        <v>0</v>
      </c>
      <c r="J29" s="45"/>
      <c r="K29" s="21"/>
    </row>
    <row r="30" spans="1:11" s="2" customFormat="1" ht="25.5" customHeight="1">
      <c r="A30" s="26" t="s">
        <v>1</v>
      </c>
      <c r="B30" s="82" t="s">
        <v>59</v>
      </c>
      <c r="C30" s="83"/>
      <c r="D30" s="84"/>
      <c r="E30" s="17" t="s">
        <v>2</v>
      </c>
      <c r="F30" s="18" t="s">
        <v>60</v>
      </c>
      <c r="G30" s="17" t="s">
        <v>3</v>
      </c>
      <c r="H30" s="19" t="s">
        <v>4</v>
      </c>
      <c r="I30" s="20" t="s">
        <v>5</v>
      </c>
      <c r="J30" s="15" t="s">
        <v>6</v>
      </c>
      <c r="K30" s="1"/>
    </row>
    <row r="31" spans="1:13" s="2" customFormat="1" ht="12.75">
      <c r="A31" s="10"/>
      <c r="B31" s="54" t="s">
        <v>8</v>
      </c>
      <c r="C31" s="55"/>
      <c r="D31" s="56"/>
      <c r="E31" s="3"/>
      <c r="F31" s="4" t="s">
        <v>12</v>
      </c>
      <c r="G31" s="4" t="s">
        <v>21</v>
      </c>
      <c r="H31" s="4"/>
      <c r="I31" s="4"/>
      <c r="J31" s="15">
        <f>J32+J33+J34+J35+J37+J38+J36</f>
        <v>89428.66</v>
      </c>
      <c r="K31" s="1"/>
      <c r="L31" s="2">
        <f aca="true" t="shared" si="0" ref="L31:L38">J31-M31</f>
        <v>60293.86</v>
      </c>
      <c r="M31" s="2">
        <v>29134.8</v>
      </c>
    </row>
    <row r="32" spans="1:13" s="7" customFormat="1" ht="12.75">
      <c r="A32" s="10"/>
      <c r="B32" s="57" t="s">
        <v>53</v>
      </c>
      <c r="C32" s="58"/>
      <c r="D32" s="59"/>
      <c r="E32" s="3"/>
      <c r="F32" s="5" t="s">
        <v>12</v>
      </c>
      <c r="G32" s="5" t="s">
        <v>15</v>
      </c>
      <c r="H32" s="5"/>
      <c r="I32" s="5"/>
      <c r="J32" s="46">
        <v>1976.1</v>
      </c>
      <c r="K32" s="6"/>
      <c r="L32" s="7">
        <f t="shared" si="0"/>
        <v>1191.6999999999998</v>
      </c>
      <c r="M32" s="7">
        <v>784.4</v>
      </c>
    </row>
    <row r="33" spans="1:13" s="7" customFormat="1" ht="25.5" customHeight="1">
      <c r="A33" s="10"/>
      <c r="B33" s="57" t="s">
        <v>74</v>
      </c>
      <c r="C33" s="58"/>
      <c r="D33" s="59"/>
      <c r="E33" s="3"/>
      <c r="F33" s="5" t="s">
        <v>12</v>
      </c>
      <c r="G33" s="5" t="s">
        <v>18</v>
      </c>
      <c r="H33" s="5"/>
      <c r="I33" s="5"/>
      <c r="J33" s="46">
        <v>3869.2</v>
      </c>
      <c r="K33" s="6"/>
      <c r="L33" s="7">
        <f t="shared" si="0"/>
        <v>1677</v>
      </c>
      <c r="M33" s="7">
        <v>2192.2</v>
      </c>
    </row>
    <row r="34" spans="1:13" s="7" customFormat="1" ht="25.5" customHeight="1">
      <c r="A34" s="10"/>
      <c r="B34" s="57" t="s">
        <v>69</v>
      </c>
      <c r="C34" s="58"/>
      <c r="D34" s="59"/>
      <c r="E34" s="3"/>
      <c r="F34" s="5" t="s">
        <v>12</v>
      </c>
      <c r="G34" s="5" t="s">
        <v>13</v>
      </c>
      <c r="H34" s="5"/>
      <c r="I34" s="5"/>
      <c r="J34" s="46">
        <v>36008.82</v>
      </c>
      <c r="K34" s="6"/>
      <c r="L34" s="7">
        <f t="shared" si="0"/>
        <v>19993.72</v>
      </c>
      <c r="M34" s="7">
        <v>16015.1</v>
      </c>
    </row>
    <row r="35" spans="1:15" s="7" customFormat="1" ht="25.5" customHeight="1">
      <c r="A35" s="27"/>
      <c r="B35" s="57" t="s">
        <v>42</v>
      </c>
      <c r="C35" s="58"/>
      <c r="D35" s="59"/>
      <c r="E35" s="6"/>
      <c r="F35" s="5" t="s">
        <v>12</v>
      </c>
      <c r="G35" s="5" t="s">
        <v>17</v>
      </c>
      <c r="H35" s="5"/>
      <c r="I35" s="5"/>
      <c r="J35" s="46">
        <v>9132.04</v>
      </c>
      <c r="K35" s="6"/>
      <c r="L35" s="7">
        <f t="shared" si="0"/>
        <v>4999.140000000001</v>
      </c>
      <c r="M35" s="7">
        <v>4132.9</v>
      </c>
      <c r="N35" s="7">
        <v>1117</v>
      </c>
      <c r="O35" s="7">
        <v>4261.6</v>
      </c>
    </row>
    <row r="36" spans="1:11" s="7" customFormat="1" ht="10.5" customHeight="1">
      <c r="A36" s="27"/>
      <c r="B36" s="77" t="s">
        <v>82</v>
      </c>
      <c r="C36" s="78"/>
      <c r="D36" s="79"/>
      <c r="E36" s="6"/>
      <c r="F36" s="5" t="s">
        <v>12</v>
      </c>
      <c r="G36" s="5" t="s">
        <v>14</v>
      </c>
      <c r="H36" s="5"/>
      <c r="I36" s="5"/>
      <c r="J36" s="46">
        <v>3155</v>
      </c>
      <c r="K36" s="6"/>
    </row>
    <row r="37" spans="1:13" s="7" customFormat="1" ht="12.75">
      <c r="A37" s="10"/>
      <c r="B37" s="57" t="s">
        <v>72</v>
      </c>
      <c r="C37" s="58"/>
      <c r="D37" s="59"/>
      <c r="E37" s="3"/>
      <c r="F37" s="5" t="s">
        <v>12</v>
      </c>
      <c r="G37" s="5" t="s">
        <v>19</v>
      </c>
      <c r="H37" s="5" t="s">
        <v>48</v>
      </c>
      <c r="I37" s="5"/>
      <c r="J37" s="46">
        <v>385.7</v>
      </c>
      <c r="K37" s="6"/>
      <c r="L37" s="7">
        <f t="shared" si="0"/>
        <v>85.69999999999999</v>
      </c>
      <c r="M37" s="7">
        <v>300</v>
      </c>
    </row>
    <row r="38" spans="1:16" s="7" customFormat="1" ht="12.75">
      <c r="A38" s="28"/>
      <c r="B38" s="51" t="s">
        <v>39</v>
      </c>
      <c r="C38" s="52"/>
      <c r="D38" s="53"/>
      <c r="E38" s="3"/>
      <c r="F38" s="5" t="s">
        <v>12</v>
      </c>
      <c r="G38" s="5" t="s">
        <v>27</v>
      </c>
      <c r="H38" s="5"/>
      <c r="I38" s="5"/>
      <c r="J38" s="46">
        <v>34901.8</v>
      </c>
      <c r="K38" s="6"/>
      <c r="L38" s="7">
        <f t="shared" si="0"/>
        <v>29599.800000000003</v>
      </c>
      <c r="M38" s="7">
        <v>5302</v>
      </c>
      <c r="N38" s="7">
        <v>10871.6</v>
      </c>
      <c r="O38" s="7">
        <v>1180.4</v>
      </c>
      <c r="P38" s="7">
        <v>1579.7</v>
      </c>
    </row>
    <row r="39" spans="1:13" s="2" customFormat="1" ht="11.25" customHeight="1" hidden="1">
      <c r="A39" s="10"/>
      <c r="B39" s="48" t="s">
        <v>30</v>
      </c>
      <c r="C39" s="49"/>
      <c r="D39" s="50"/>
      <c r="E39" s="13"/>
      <c r="F39" s="4" t="s">
        <v>15</v>
      </c>
      <c r="G39" s="4" t="s">
        <v>21</v>
      </c>
      <c r="H39" s="5"/>
      <c r="I39" s="5"/>
      <c r="J39" s="15">
        <f>J40</f>
        <v>0</v>
      </c>
      <c r="K39" s="1"/>
      <c r="L39" s="2">
        <f aca="true" t="shared" si="1" ref="L39:L57">J39-M39</f>
        <v>-741</v>
      </c>
      <c r="M39" s="2">
        <v>741</v>
      </c>
    </row>
    <row r="40" spans="1:13" s="7" customFormat="1" ht="10.5" customHeight="1" hidden="1">
      <c r="A40" s="10"/>
      <c r="B40" s="57" t="s">
        <v>31</v>
      </c>
      <c r="C40" s="58"/>
      <c r="D40" s="59"/>
      <c r="E40" s="8"/>
      <c r="F40" s="5" t="s">
        <v>15</v>
      </c>
      <c r="G40" s="5" t="s">
        <v>18</v>
      </c>
      <c r="H40" s="5"/>
      <c r="I40" s="5"/>
      <c r="J40" s="46">
        <v>0</v>
      </c>
      <c r="K40" s="6"/>
      <c r="L40" s="7">
        <f t="shared" si="1"/>
        <v>-741</v>
      </c>
      <c r="M40" s="7">
        <v>741</v>
      </c>
    </row>
    <row r="41" spans="1:13" s="2" customFormat="1" ht="12.75">
      <c r="A41" s="10"/>
      <c r="B41" s="61" t="s">
        <v>64</v>
      </c>
      <c r="C41" s="62"/>
      <c r="D41" s="63"/>
      <c r="E41" s="3"/>
      <c r="F41" s="4" t="s">
        <v>18</v>
      </c>
      <c r="G41" s="4" t="s">
        <v>21</v>
      </c>
      <c r="H41" s="5" t="s">
        <v>50</v>
      </c>
      <c r="I41" s="5"/>
      <c r="J41" s="15">
        <f>J42</f>
        <v>2514.1</v>
      </c>
      <c r="K41" s="1"/>
      <c r="L41" s="2">
        <f t="shared" si="1"/>
        <v>1715.5</v>
      </c>
      <c r="M41" s="2">
        <v>798.6</v>
      </c>
    </row>
    <row r="42" spans="1:13" s="2" customFormat="1" ht="14.25" customHeight="1">
      <c r="A42" s="10"/>
      <c r="B42" s="57" t="s">
        <v>79</v>
      </c>
      <c r="C42" s="58"/>
      <c r="D42" s="59"/>
      <c r="E42" s="3"/>
      <c r="F42" s="5" t="s">
        <v>18</v>
      </c>
      <c r="G42" s="5" t="s">
        <v>11</v>
      </c>
      <c r="H42" s="5" t="s">
        <v>49</v>
      </c>
      <c r="I42" s="5" t="s">
        <v>44</v>
      </c>
      <c r="J42" s="46">
        <v>2514.1</v>
      </c>
      <c r="K42" s="1"/>
      <c r="L42" s="2">
        <f t="shared" si="1"/>
        <v>1715.5</v>
      </c>
      <c r="M42" s="2">
        <v>798.6</v>
      </c>
    </row>
    <row r="43" spans="1:13" s="2" customFormat="1" ht="12.75">
      <c r="A43" s="10"/>
      <c r="B43" s="48" t="s">
        <v>24</v>
      </c>
      <c r="C43" s="49"/>
      <c r="D43" s="50"/>
      <c r="E43" s="14"/>
      <c r="F43" s="4" t="s">
        <v>13</v>
      </c>
      <c r="G43" s="4" t="s">
        <v>21</v>
      </c>
      <c r="H43" s="5"/>
      <c r="I43" s="5"/>
      <c r="J43" s="15">
        <f>J45+J46+J47+J48+J44</f>
        <v>148300.06</v>
      </c>
      <c r="K43" s="1"/>
      <c r="L43" s="2">
        <f t="shared" si="1"/>
        <v>148118.86</v>
      </c>
      <c r="M43" s="2">
        <v>181.2</v>
      </c>
    </row>
    <row r="44" spans="1:11" s="2" customFormat="1" ht="12.75">
      <c r="A44" s="10"/>
      <c r="B44" s="57" t="s">
        <v>78</v>
      </c>
      <c r="C44" s="58"/>
      <c r="D44" s="59"/>
      <c r="E44" s="14"/>
      <c r="F44" s="5" t="s">
        <v>13</v>
      </c>
      <c r="G44" s="5" t="s">
        <v>26</v>
      </c>
      <c r="H44" s="5"/>
      <c r="I44" s="5"/>
      <c r="J44" s="46">
        <v>212.5</v>
      </c>
      <c r="K44" s="1"/>
    </row>
    <row r="45" spans="1:11" s="2" customFormat="1" ht="12.75">
      <c r="A45" s="10"/>
      <c r="B45" s="57" t="s">
        <v>75</v>
      </c>
      <c r="C45" s="58"/>
      <c r="D45" s="59"/>
      <c r="E45" s="3"/>
      <c r="F45" s="5" t="s">
        <v>13</v>
      </c>
      <c r="G45" s="5" t="s">
        <v>17</v>
      </c>
      <c r="H45" s="5"/>
      <c r="I45" s="5"/>
      <c r="J45" s="46">
        <v>0</v>
      </c>
      <c r="K45" s="1"/>
    </row>
    <row r="46" spans="1:13" s="2" customFormat="1" ht="12.75">
      <c r="A46" s="10"/>
      <c r="B46" s="57" t="s">
        <v>66</v>
      </c>
      <c r="C46" s="58"/>
      <c r="D46" s="59"/>
      <c r="E46" s="14"/>
      <c r="F46" s="5" t="s">
        <v>13</v>
      </c>
      <c r="G46" s="5" t="s">
        <v>16</v>
      </c>
      <c r="H46" s="5" t="s">
        <v>54</v>
      </c>
      <c r="I46" s="5"/>
      <c r="J46" s="46">
        <v>1167.4</v>
      </c>
      <c r="K46" s="1"/>
      <c r="L46" s="2">
        <f t="shared" si="1"/>
        <v>1167.4</v>
      </c>
      <c r="M46" s="2">
        <v>0</v>
      </c>
    </row>
    <row r="47" spans="1:11" s="2" customFormat="1" ht="12.75">
      <c r="A47" s="10"/>
      <c r="B47" s="57" t="s">
        <v>67</v>
      </c>
      <c r="C47" s="58"/>
      <c r="D47" s="59"/>
      <c r="E47" s="14"/>
      <c r="F47" s="5" t="s">
        <v>13</v>
      </c>
      <c r="G47" s="5" t="s">
        <v>11</v>
      </c>
      <c r="H47" s="5"/>
      <c r="I47" s="5"/>
      <c r="J47" s="46">
        <v>146807.16</v>
      </c>
      <c r="K47" s="1"/>
    </row>
    <row r="48" spans="1:15" s="7" customFormat="1" ht="12.75">
      <c r="A48" s="10"/>
      <c r="B48" s="57" t="s">
        <v>25</v>
      </c>
      <c r="C48" s="58"/>
      <c r="D48" s="59"/>
      <c r="E48" s="3"/>
      <c r="F48" s="5" t="s">
        <v>13</v>
      </c>
      <c r="G48" s="5" t="s">
        <v>22</v>
      </c>
      <c r="H48" s="5"/>
      <c r="I48" s="5"/>
      <c r="J48" s="46">
        <v>113</v>
      </c>
      <c r="K48" s="6"/>
      <c r="L48" s="7">
        <f t="shared" si="1"/>
        <v>-68.19999999999999</v>
      </c>
      <c r="M48" s="7">
        <v>181.2</v>
      </c>
      <c r="N48" s="7">
        <v>177</v>
      </c>
      <c r="O48" s="7">
        <v>50</v>
      </c>
    </row>
    <row r="49" spans="1:13" s="2" customFormat="1" ht="12" customHeight="1">
      <c r="A49" s="10"/>
      <c r="B49" s="48" t="str">
        <f>'[1]Функцион'!A213</f>
        <v>ЖИЛИЩНО-КОММУНАЛЬНОЕ ХОЗЯЙСТВО</v>
      </c>
      <c r="C49" s="49"/>
      <c r="D49" s="50"/>
      <c r="E49" s="3">
        <f>'[1]Функцион'!D213</f>
        <v>0</v>
      </c>
      <c r="F49" s="4" t="s">
        <v>26</v>
      </c>
      <c r="G49" s="4" t="s">
        <v>21</v>
      </c>
      <c r="H49" s="4"/>
      <c r="I49" s="4"/>
      <c r="J49" s="15">
        <f>J50+J51+J52</f>
        <v>73715.2</v>
      </c>
      <c r="K49" s="1"/>
      <c r="L49" s="2">
        <f t="shared" si="1"/>
        <v>72117.59999999999</v>
      </c>
      <c r="M49" s="2">
        <v>1597.6</v>
      </c>
    </row>
    <row r="50" spans="1:11" s="2" customFormat="1" ht="12.75">
      <c r="A50" s="10"/>
      <c r="B50" s="57" t="s">
        <v>56</v>
      </c>
      <c r="C50" s="58"/>
      <c r="D50" s="59"/>
      <c r="E50" s="3"/>
      <c r="F50" s="5" t="s">
        <v>26</v>
      </c>
      <c r="G50" s="5" t="s">
        <v>12</v>
      </c>
      <c r="H50" s="5"/>
      <c r="I50" s="5"/>
      <c r="J50" s="46">
        <v>60</v>
      </c>
      <c r="K50" s="1"/>
    </row>
    <row r="51" spans="1:11" s="2" customFormat="1" ht="11.25" customHeight="1">
      <c r="A51" s="10"/>
      <c r="B51" s="77" t="s">
        <v>71</v>
      </c>
      <c r="C51" s="78"/>
      <c r="D51" s="79"/>
      <c r="E51" s="3"/>
      <c r="F51" s="5" t="s">
        <v>26</v>
      </c>
      <c r="G51" s="5" t="s">
        <v>15</v>
      </c>
      <c r="H51" s="5"/>
      <c r="I51" s="5"/>
      <c r="J51" s="46">
        <v>68959</v>
      </c>
      <c r="K51" s="1"/>
    </row>
    <row r="52" spans="1:13" s="2" customFormat="1" ht="12.75" customHeight="1">
      <c r="A52" s="10"/>
      <c r="B52" s="57" t="s">
        <v>68</v>
      </c>
      <c r="C52" s="58"/>
      <c r="D52" s="59"/>
      <c r="E52" s="3"/>
      <c r="F52" s="5" t="s">
        <v>26</v>
      </c>
      <c r="G52" s="5" t="s">
        <v>18</v>
      </c>
      <c r="H52" s="5"/>
      <c r="I52" s="5"/>
      <c r="J52" s="46">
        <v>4696.2</v>
      </c>
      <c r="K52" s="1"/>
      <c r="L52" s="2">
        <f t="shared" si="1"/>
        <v>3098.6</v>
      </c>
      <c r="M52" s="2">
        <v>1597.6</v>
      </c>
    </row>
    <row r="53" spans="1:13" s="2" customFormat="1" ht="12.75" hidden="1">
      <c r="A53" s="10"/>
      <c r="B53" s="48" t="s">
        <v>51</v>
      </c>
      <c r="C53" s="49"/>
      <c r="D53" s="50"/>
      <c r="E53" s="3"/>
      <c r="F53" s="4" t="s">
        <v>17</v>
      </c>
      <c r="G53" s="4" t="s">
        <v>21</v>
      </c>
      <c r="H53" s="4"/>
      <c r="I53" s="4"/>
      <c r="J53" s="15">
        <f>J54</f>
        <v>0</v>
      </c>
      <c r="K53" s="1"/>
      <c r="L53" s="2">
        <f t="shared" si="1"/>
        <v>-160.7</v>
      </c>
      <c r="M53" s="2">
        <v>160.7</v>
      </c>
    </row>
    <row r="54" spans="1:13" s="7" customFormat="1" ht="12.75" customHeight="1" hidden="1">
      <c r="A54" s="10"/>
      <c r="B54" s="57"/>
      <c r="C54" s="58"/>
      <c r="D54" s="59"/>
      <c r="E54" s="3"/>
      <c r="F54" s="5" t="s">
        <v>17</v>
      </c>
      <c r="G54" s="5" t="s">
        <v>17</v>
      </c>
      <c r="H54" s="5"/>
      <c r="I54" s="5"/>
      <c r="J54" s="46">
        <v>0</v>
      </c>
      <c r="K54" s="6"/>
      <c r="L54" s="7">
        <f t="shared" si="1"/>
        <v>-160.7</v>
      </c>
      <c r="M54" s="7">
        <v>160.7</v>
      </c>
    </row>
    <row r="55" spans="1:13" ht="12.75">
      <c r="A55" s="10"/>
      <c r="B55" s="54" t="s">
        <v>9</v>
      </c>
      <c r="C55" s="55"/>
      <c r="D55" s="56"/>
      <c r="E55" s="3"/>
      <c r="F55" s="4" t="s">
        <v>14</v>
      </c>
      <c r="G55" s="4" t="s">
        <v>21</v>
      </c>
      <c r="H55" s="5"/>
      <c r="I55" s="5"/>
      <c r="J55" s="15">
        <f>SUM(J56:J60)</f>
        <v>650670.1700000002</v>
      </c>
      <c r="K55" s="3"/>
      <c r="L55" s="9">
        <f t="shared" si="1"/>
        <v>285038.37000000017</v>
      </c>
      <c r="M55" s="9">
        <v>365631.8</v>
      </c>
    </row>
    <row r="56" spans="1:13" ht="12.75">
      <c r="A56" s="10"/>
      <c r="B56" s="51" t="s">
        <v>37</v>
      </c>
      <c r="C56" s="52"/>
      <c r="D56" s="53"/>
      <c r="E56" s="3"/>
      <c r="F56" s="5" t="s">
        <v>14</v>
      </c>
      <c r="G56" s="5" t="s">
        <v>12</v>
      </c>
      <c r="H56" s="5"/>
      <c r="I56" s="5"/>
      <c r="J56" s="46">
        <v>127609.5</v>
      </c>
      <c r="K56" s="3"/>
      <c r="L56" s="9">
        <f t="shared" si="1"/>
        <v>-3478.399999999994</v>
      </c>
      <c r="M56" s="9">
        <v>131087.9</v>
      </c>
    </row>
    <row r="57" spans="1:15" ht="12" customHeight="1">
      <c r="A57" s="10"/>
      <c r="B57" s="51" t="s">
        <v>7</v>
      </c>
      <c r="C57" s="52"/>
      <c r="D57" s="53"/>
      <c r="E57" s="3"/>
      <c r="F57" s="5" t="s">
        <v>14</v>
      </c>
      <c r="G57" s="5" t="s">
        <v>15</v>
      </c>
      <c r="H57" s="5"/>
      <c r="I57" s="5"/>
      <c r="J57" s="46">
        <v>465213.4</v>
      </c>
      <c r="K57" s="3"/>
      <c r="L57" s="9">
        <f t="shared" si="1"/>
        <v>241639.2</v>
      </c>
      <c r="M57" s="9">
        <v>223574.2</v>
      </c>
      <c r="N57" s="9">
        <v>7639</v>
      </c>
      <c r="O57" s="9">
        <v>210327.2</v>
      </c>
    </row>
    <row r="58" spans="1:13" ht="12.75">
      <c r="A58" s="10"/>
      <c r="B58" s="74" t="s">
        <v>63</v>
      </c>
      <c r="C58" s="75"/>
      <c r="D58" s="76"/>
      <c r="E58" s="3"/>
      <c r="F58" s="5" t="s">
        <v>14</v>
      </c>
      <c r="G58" s="5" t="s">
        <v>18</v>
      </c>
      <c r="H58" s="5" t="s">
        <v>47</v>
      </c>
      <c r="I58" s="5" t="s">
        <v>46</v>
      </c>
      <c r="J58" s="46">
        <v>26371.3</v>
      </c>
      <c r="K58" s="3"/>
      <c r="L58" s="9">
        <f>J58-M58</f>
        <v>24551.899999999998</v>
      </c>
      <c r="M58" s="9">
        <v>1819.4</v>
      </c>
    </row>
    <row r="59" spans="1:15" ht="12.75">
      <c r="A59" s="10"/>
      <c r="B59" s="57" t="s">
        <v>65</v>
      </c>
      <c r="C59" s="58"/>
      <c r="D59" s="59"/>
      <c r="E59" s="3"/>
      <c r="F59" s="5" t="s">
        <v>14</v>
      </c>
      <c r="G59" s="5" t="s">
        <v>14</v>
      </c>
      <c r="H59" s="5"/>
      <c r="I59" s="5"/>
      <c r="J59" s="46">
        <v>1825.8</v>
      </c>
      <c r="K59" s="3"/>
      <c r="L59" s="9">
        <f>J59-M59</f>
        <v>898.4</v>
      </c>
      <c r="M59" s="9">
        <v>927.4</v>
      </c>
      <c r="N59" s="9">
        <v>165</v>
      </c>
      <c r="O59" s="9">
        <v>50</v>
      </c>
    </row>
    <row r="60" spans="1:13" ht="12.75">
      <c r="A60" s="10"/>
      <c r="B60" s="57" t="s">
        <v>38</v>
      </c>
      <c r="C60" s="58"/>
      <c r="D60" s="59"/>
      <c r="E60" s="3"/>
      <c r="F60" s="5" t="s">
        <v>14</v>
      </c>
      <c r="G60" s="5" t="s">
        <v>11</v>
      </c>
      <c r="H60" s="5"/>
      <c r="I60" s="5"/>
      <c r="J60" s="46">
        <v>29650.17</v>
      </c>
      <c r="K60" s="3"/>
      <c r="L60" s="9">
        <f>J60-M60</f>
        <v>19607.87</v>
      </c>
      <c r="M60" s="9">
        <v>10042.3</v>
      </c>
    </row>
    <row r="61" spans="1:13" ht="12.75">
      <c r="A61" s="10"/>
      <c r="B61" s="48" t="s">
        <v>33</v>
      </c>
      <c r="C61" s="49"/>
      <c r="D61" s="50"/>
      <c r="E61" s="3"/>
      <c r="F61" s="4" t="s">
        <v>16</v>
      </c>
      <c r="G61" s="4" t="s">
        <v>21</v>
      </c>
      <c r="H61" s="5"/>
      <c r="I61" s="5"/>
      <c r="J61" s="15">
        <f>J62+J63+J64</f>
        <v>140706.85</v>
      </c>
      <c r="K61" s="3"/>
      <c r="L61" s="9">
        <f aca="true" t="shared" si="2" ref="L61:L66">J61-M61</f>
        <v>99516.05</v>
      </c>
      <c r="M61" s="9">
        <v>41190.8</v>
      </c>
    </row>
    <row r="62" spans="1:13" ht="12.75">
      <c r="A62" s="10"/>
      <c r="B62" s="51" t="s">
        <v>43</v>
      </c>
      <c r="C62" s="52"/>
      <c r="D62" s="53"/>
      <c r="E62" s="3"/>
      <c r="F62" s="5" t="s">
        <v>16</v>
      </c>
      <c r="G62" s="5" t="s">
        <v>12</v>
      </c>
      <c r="H62" s="5"/>
      <c r="I62" s="5"/>
      <c r="J62" s="46">
        <v>134159</v>
      </c>
      <c r="K62" s="3"/>
      <c r="L62" s="9">
        <f t="shared" si="2"/>
        <v>96399.9</v>
      </c>
      <c r="M62" s="9">
        <v>37759.1</v>
      </c>
    </row>
    <row r="63" spans="1:13" ht="12.75">
      <c r="A63" s="10"/>
      <c r="B63" s="57" t="s">
        <v>45</v>
      </c>
      <c r="C63" s="58"/>
      <c r="D63" s="59"/>
      <c r="E63" s="3"/>
      <c r="F63" s="5" t="s">
        <v>16</v>
      </c>
      <c r="G63" s="5" t="s">
        <v>15</v>
      </c>
      <c r="H63" s="5"/>
      <c r="I63" s="5"/>
      <c r="J63" s="46">
        <v>1753.2</v>
      </c>
      <c r="K63" s="10"/>
      <c r="L63" s="9">
        <f t="shared" si="2"/>
        <v>1408.9</v>
      </c>
      <c r="M63" s="9">
        <v>344.3</v>
      </c>
    </row>
    <row r="64" spans="1:13" ht="12.75">
      <c r="A64" s="10"/>
      <c r="B64" s="57" t="s">
        <v>55</v>
      </c>
      <c r="C64" s="58"/>
      <c r="D64" s="59"/>
      <c r="E64" s="3"/>
      <c r="F64" s="5" t="s">
        <v>16</v>
      </c>
      <c r="G64" s="5" t="s">
        <v>13</v>
      </c>
      <c r="H64" s="5"/>
      <c r="I64" s="5"/>
      <c r="J64" s="46">
        <v>4794.65</v>
      </c>
      <c r="K64" s="10"/>
      <c r="L64" s="9">
        <f t="shared" si="2"/>
        <v>1707.2499999999995</v>
      </c>
      <c r="M64" s="9">
        <v>3087.4</v>
      </c>
    </row>
    <row r="65" spans="1:13" ht="12.75">
      <c r="A65" s="10"/>
      <c r="B65" s="54" t="s">
        <v>10</v>
      </c>
      <c r="C65" s="55"/>
      <c r="D65" s="56"/>
      <c r="E65" s="3"/>
      <c r="F65" s="4" t="s">
        <v>20</v>
      </c>
      <c r="G65" s="4" t="s">
        <v>21</v>
      </c>
      <c r="H65" s="5"/>
      <c r="I65" s="5"/>
      <c r="J65" s="15">
        <f>J66+J67+J68+J69</f>
        <v>34515.98</v>
      </c>
      <c r="K65" s="10"/>
      <c r="L65" s="9">
        <f t="shared" si="2"/>
        <v>13064.080000000002</v>
      </c>
      <c r="M65" s="9">
        <v>21451.9</v>
      </c>
    </row>
    <row r="66" spans="1:13" ht="12.75" customHeight="1">
      <c r="A66" s="10"/>
      <c r="B66" s="51" t="s">
        <v>41</v>
      </c>
      <c r="C66" s="52"/>
      <c r="D66" s="53"/>
      <c r="E66" s="3"/>
      <c r="F66" s="5">
        <v>10</v>
      </c>
      <c r="G66" s="5" t="s">
        <v>12</v>
      </c>
      <c r="H66" s="5"/>
      <c r="I66" s="5"/>
      <c r="J66" s="46">
        <v>4482.7</v>
      </c>
      <c r="K66" s="10"/>
      <c r="L66" s="9">
        <f t="shared" si="2"/>
        <v>2449.2999999999997</v>
      </c>
      <c r="M66" s="9">
        <v>2033.4</v>
      </c>
    </row>
    <row r="67" spans="1:14" ht="12.75">
      <c r="A67" s="10"/>
      <c r="B67" s="57" t="s">
        <v>52</v>
      </c>
      <c r="C67" s="58"/>
      <c r="D67" s="59"/>
      <c r="E67" s="11"/>
      <c r="F67" s="12" t="s">
        <v>20</v>
      </c>
      <c r="G67" s="12" t="s">
        <v>18</v>
      </c>
      <c r="H67" s="12"/>
      <c r="I67" s="12"/>
      <c r="J67" s="46">
        <v>7400.6</v>
      </c>
      <c r="K67" s="10"/>
      <c r="L67" s="9">
        <f aca="true" t="shared" si="3" ref="L67:L80">J67-M67</f>
        <v>2887.8</v>
      </c>
      <c r="M67" s="9">
        <v>4512.8</v>
      </c>
      <c r="N67" s="9">
        <v>100</v>
      </c>
    </row>
    <row r="68" spans="1:15" ht="12.75">
      <c r="A68" s="10"/>
      <c r="B68" s="57" t="s">
        <v>34</v>
      </c>
      <c r="C68" s="58"/>
      <c r="D68" s="59"/>
      <c r="E68" s="11"/>
      <c r="F68" s="12" t="s">
        <v>20</v>
      </c>
      <c r="G68" s="12" t="s">
        <v>13</v>
      </c>
      <c r="H68" s="12"/>
      <c r="I68" s="12"/>
      <c r="J68" s="46">
        <v>21481.2</v>
      </c>
      <c r="K68" s="10"/>
      <c r="L68" s="9">
        <f t="shared" si="3"/>
        <v>6991.5</v>
      </c>
      <c r="M68" s="9">
        <v>14489.7</v>
      </c>
      <c r="N68" s="9">
        <v>4732.9</v>
      </c>
      <c r="O68" s="9">
        <v>13597.3</v>
      </c>
    </row>
    <row r="69" spans="1:13" ht="12.75">
      <c r="A69" s="10"/>
      <c r="B69" s="71" t="s">
        <v>35</v>
      </c>
      <c r="C69" s="72"/>
      <c r="D69" s="73"/>
      <c r="E69" s="3"/>
      <c r="F69" s="5">
        <v>10</v>
      </c>
      <c r="G69" s="5" t="s">
        <v>17</v>
      </c>
      <c r="H69" s="5"/>
      <c r="I69" s="10"/>
      <c r="J69" s="46">
        <v>1151.48</v>
      </c>
      <c r="K69" s="10"/>
      <c r="L69" s="9">
        <f t="shared" si="3"/>
        <v>735.48</v>
      </c>
      <c r="M69" s="9">
        <v>416</v>
      </c>
    </row>
    <row r="70" spans="1:13" ht="12.75">
      <c r="A70" s="10"/>
      <c r="B70" s="48" t="s">
        <v>61</v>
      </c>
      <c r="C70" s="49"/>
      <c r="D70" s="50"/>
      <c r="E70" s="14"/>
      <c r="F70" s="4" t="s">
        <v>19</v>
      </c>
      <c r="G70" s="4" t="s">
        <v>21</v>
      </c>
      <c r="H70" s="4"/>
      <c r="I70" s="4"/>
      <c r="J70" s="15">
        <f>J71</f>
        <v>20521.6</v>
      </c>
      <c r="K70" s="10"/>
      <c r="L70" s="9">
        <f t="shared" si="3"/>
        <v>20121.6</v>
      </c>
      <c r="M70" s="9">
        <v>400</v>
      </c>
    </row>
    <row r="71" spans="1:13" ht="12.75">
      <c r="A71" s="10"/>
      <c r="B71" s="57" t="s">
        <v>36</v>
      </c>
      <c r="C71" s="58"/>
      <c r="D71" s="59"/>
      <c r="E71" s="3"/>
      <c r="F71" s="5" t="s">
        <v>19</v>
      </c>
      <c r="G71" s="5" t="s">
        <v>15</v>
      </c>
      <c r="I71" s="5"/>
      <c r="J71" s="46">
        <v>20521.6</v>
      </c>
      <c r="K71" s="10"/>
      <c r="L71" s="9">
        <f t="shared" si="3"/>
        <v>20121.6</v>
      </c>
      <c r="M71" s="9">
        <v>400</v>
      </c>
    </row>
    <row r="72" spans="1:13" ht="12.75">
      <c r="A72" s="10"/>
      <c r="B72" s="48" t="s">
        <v>32</v>
      </c>
      <c r="C72" s="49"/>
      <c r="D72" s="50"/>
      <c r="E72" s="3"/>
      <c r="F72" s="4" t="s">
        <v>22</v>
      </c>
      <c r="G72" s="4" t="s">
        <v>21</v>
      </c>
      <c r="H72" s="4"/>
      <c r="I72" s="4"/>
      <c r="J72" s="15">
        <f>J73</f>
        <v>3000</v>
      </c>
      <c r="K72" s="10"/>
      <c r="L72" s="9">
        <f t="shared" si="3"/>
        <v>1000</v>
      </c>
      <c r="M72" s="9">
        <v>2000</v>
      </c>
    </row>
    <row r="73" spans="1:13" ht="12.75">
      <c r="A73" s="10"/>
      <c r="B73" s="57" t="s">
        <v>40</v>
      </c>
      <c r="C73" s="58"/>
      <c r="D73" s="59"/>
      <c r="E73" s="3"/>
      <c r="F73" s="5" t="s">
        <v>22</v>
      </c>
      <c r="G73" s="5" t="s">
        <v>15</v>
      </c>
      <c r="H73" s="5"/>
      <c r="I73" s="5"/>
      <c r="J73" s="46">
        <v>3000</v>
      </c>
      <c r="K73" s="10"/>
      <c r="L73" s="9">
        <f t="shared" si="3"/>
        <v>1000</v>
      </c>
      <c r="M73" s="9">
        <v>2000</v>
      </c>
    </row>
    <row r="74" spans="1:13" ht="12.75">
      <c r="A74" s="28"/>
      <c r="B74" s="48" t="s">
        <v>28</v>
      </c>
      <c r="C74" s="49"/>
      <c r="D74" s="50"/>
      <c r="E74" s="10"/>
      <c r="F74" s="4" t="s">
        <v>27</v>
      </c>
      <c r="G74" s="4" t="s">
        <v>21</v>
      </c>
      <c r="H74" s="4"/>
      <c r="I74" s="5"/>
      <c r="J74" s="15">
        <f>J75</f>
        <v>29.5</v>
      </c>
      <c r="K74" s="10"/>
      <c r="L74" s="9">
        <f t="shared" si="3"/>
        <v>-218</v>
      </c>
      <c r="M74" s="9">
        <v>247.5</v>
      </c>
    </row>
    <row r="75" spans="1:13" ht="12.75">
      <c r="A75" s="28"/>
      <c r="B75" s="57" t="s">
        <v>77</v>
      </c>
      <c r="C75" s="58"/>
      <c r="D75" s="59"/>
      <c r="E75" s="10"/>
      <c r="F75" s="5" t="s">
        <v>27</v>
      </c>
      <c r="G75" s="5" t="s">
        <v>12</v>
      </c>
      <c r="H75" s="5"/>
      <c r="I75" s="5"/>
      <c r="J75" s="46">
        <v>29.5</v>
      </c>
      <c r="K75" s="10"/>
      <c r="L75" s="9">
        <f t="shared" si="3"/>
        <v>-218</v>
      </c>
      <c r="M75" s="9">
        <v>247.5</v>
      </c>
    </row>
    <row r="76" spans="1:13" ht="25.5" customHeight="1">
      <c r="A76" s="28"/>
      <c r="B76" s="48" t="s">
        <v>73</v>
      </c>
      <c r="C76" s="49"/>
      <c r="D76" s="50"/>
      <c r="E76" s="8"/>
      <c r="F76" s="4" t="s">
        <v>23</v>
      </c>
      <c r="G76" s="4" t="s">
        <v>21</v>
      </c>
      <c r="H76" s="4"/>
      <c r="I76" s="4"/>
      <c r="J76" s="15">
        <f>J77+J79+J78</f>
        <v>11207.7</v>
      </c>
      <c r="K76" s="10"/>
      <c r="L76" s="9">
        <f t="shared" si="3"/>
        <v>5148.6</v>
      </c>
      <c r="M76" s="9">
        <v>6059.1</v>
      </c>
    </row>
    <row r="77" spans="1:13" ht="25.5" customHeight="1">
      <c r="A77" s="28"/>
      <c r="B77" s="57" t="s">
        <v>70</v>
      </c>
      <c r="C77" s="58"/>
      <c r="D77" s="59"/>
      <c r="E77" s="8"/>
      <c r="F77" s="5" t="s">
        <v>23</v>
      </c>
      <c r="G77" s="5" t="s">
        <v>12</v>
      </c>
      <c r="H77" s="5"/>
      <c r="I77" s="5"/>
      <c r="J77" s="46">
        <v>6329.7</v>
      </c>
      <c r="K77" s="10"/>
      <c r="L77" s="9">
        <f t="shared" si="3"/>
        <v>3351.6</v>
      </c>
      <c r="M77" s="9">
        <v>2978.1</v>
      </c>
    </row>
    <row r="78" spans="1:11" ht="12.75">
      <c r="A78" s="29"/>
      <c r="B78" s="57" t="s">
        <v>80</v>
      </c>
      <c r="C78" s="58"/>
      <c r="D78" s="59"/>
      <c r="E78" s="8"/>
      <c r="F78" s="5" t="s">
        <v>23</v>
      </c>
      <c r="G78" s="5" t="s">
        <v>15</v>
      </c>
      <c r="H78" s="5"/>
      <c r="I78" s="5"/>
      <c r="J78" s="46">
        <v>1010</v>
      </c>
      <c r="K78" s="10"/>
    </row>
    <row r="79" spans="1:11" ht="12.75">
      <c r="A79" s="29"/>
      <c r="B79" s="57" t="s">
        <v>76</v>
      </c>
      <c r="C79" s="58"/>
      <c r="D79" s="59"/>
      <c r="E79" s="8"/>
      <c r="F79" s="5" t="s">
        <v>23</v>
      </c>
      <c r="G79" s="5" t="s">
        <v>18</v>
      </c>
      <c r="H79" s="5"/>
      <c r="I79" s="5"/>
      <c r="J79" s="46">
        <v>3868</v>
      </c>
      <c r="K79" s="10"/>
    </row>
    <row r="80" spans="1:13" ht="12.75">
      <c r="A80" s="30"/>
      <c r="B80" s="54" t="s">
        <v>58</v>
      </c>
      <c r="C80" s="55"/>
      <c r="D80" s="56"/>
      <c r="E80" s="16"/>
      <c r="F80" s="16"/>
      <c r="G80" s="16"/>
      <c r="H80" s="16"/>
      <c r="I80" s="16"/>
      <c r="J80" s="15">
        <f>J31+J39+J41+J43+J49+J55+J61+J65+J70+J72+J74+J76</f>
        <v>1174609.8200000003</v>
      </c>
      <c r="K80" s="10"/>
      <c r="L80" s="9">
        <f t="shared" si="3"/>
        <v>705813.4200000004</v>
      </c>
      <c r="M80" s="9">
        <v>468796.39999999997</v>
      </c>
    </row>
  </sheetData>
  <sheetProtection/>
  <mergeCells count="75">
    <mergeCell ref="A1:J1"/>
    <mergeCell ref="A2:J2"/>
    <mergeCell ref="I5:K5"/>
    <mergeCell ref="B47:D47"/>
    <mergeCell ref="A27:J27"/>
    <mergeCell ref="F7:I7"/>
    <mergeCell ref="B30:D30"/>
    <mergeCell ref="G8:I8"/>
    <mergeCell ref="B17:J17"/>
    <mergeCell ref="B63:D63"/>
    <mergeCell ref="B71:D71"/>
    <mergeCell ref="B58:D58"/>
    <mergeCell ref="B34:D34"/>
    <mergeCell ref="B31:D31"/>
    <mergeCell ref="B78:D78"/>
    <mergeCell ref="B32:D32"/>
    <mergeCell ref="B36:D36"/>
    <mergeCell ref="B51:D51"/>
    <mergeCell ref="B59:D59"/>
    <mergeCell ref="B80:D80"/>
    <mergeCell ref="B76:D76"/>
    <mergeCell ref="B77:D77"/>
    <mergeCell ref="B75:D75"/>
    <mergeCell ref="B69:D69"/>
    <mergeCell ref="B67:D67"/>
    <mergeCell ref="B70:D70"/>
    <mergeCell ref="B68:D68"/>
    <mergeCell ref="B79:D79"/>
    <mergeCell ref="B73:D73"/>
    <mergeCell ref="B45:D45"/>
    <mergeCell ref="B35:D35"/>
    <mergeCell ref="B54:D54"/>
    <mergeCell ref="B42:D42"/>
    <mergeCell ref="B53:D53"/>
    <mergeCell ref="B49:D49"/>
    <mergeCell ref="B40:D40"/>
    <mergeCell ref="B48:D48"/>
    <mergeCell ref="B46:D46"/>
    <mergeCell ref="A25:J25"/>
    <mergeCell ref="B15:J15"/>
    <mergeCell ref="B16:J16"/>
    <mergeCell ref="B18:J18"/>
    <mergeCell ref="A3:J3"/>
    <mergeCell ref="B37:D37"/>
    <mergeCell ref="A20:J20"/>
    <mergeCell ref="A22:J22"/>
    <mergeCell ref="B9:J9"/>
    <mergeCell ref="D6:I6"/>
    <mergeCell ref="D10:M10"/>
    <mergeCell ref="D11:M11"/>
    <mergeCell ref="D12:M12"/>
    <mergeCell ref="D13:M13"/>
    <mergeCell ref="D24:J24"/>
    <mergeCell ref="A21:J21"/>
    <mergeCell ref="A23:J23"/>
    <mergeCell ref="B38:D38"/>
    <mergeCell ref="B56:D56"/>
    <mergeCell ref="B52:D52"/>
    <mergeCell ref="B50:D50"/>
    <mergeCell ref="A26:J26"/>
    <mergeCell ref="B33:D33"/>
    <mergeCell ref="B41:D41"/>
    <mergeCell ref="B44:D44"/>
    <mergeCell ref="B39:D39"/>
    <mergeCell ref="B43:D43"/>
    <mergeCell ref="B74:D74"/>
    <mergeCell ref="B57:D57"/>
    <mergeCell ref="B55:D55"/>
    <mergeCell ref="B64:D64"/>
    <mergeCell ref="B65:D65"/>
    <mergeCell ref="B60:D60"/>
    <mergeCell ref="B61:D61"/>
    <mergeCell ref="B72:D72"/>
    <mergeCell ref="B62:D62"/>
    <mergeCell ref="B66:D66"/>
  </mergeCells>
  <printOptions horizontalCentered="1"/>
  <pageMargins left="1.1811023622047245" right="0.5118110236220472" top="0.472440944881889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2022-08-16T09:24:15Z</cp:lastPrinted>
  <dcterms:created xsi:type="dcterms:W3CDTF">2006-10-19T09:27:13Z</dcterms:created>
  <dcterms:modified xsi:type="dcterms:W3CDTF">2022-08-26T09:56:15Z</dcterms:modified>
  <cp:category/>
  <cp:version/>
  <cp:contentType/>
  <cp:contentStatus/>
</cp:coreProperties>
</file>