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23A263D4-05C8-474F-8BC5-8D1A6AE44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90" i="1" l="1"/>
  <c r="D80" i="1" s="1"/>
  <c r="C90" i="1"/>
  <c r="C80" i="1" s="1"/>
  <c r="D120" i="1" l="1"/>
  <c r="D115" i="1"/>
  <c r="D102" i="1"/>
  <c r="D76" i="1"/>
  <c r="D71" i="1"/>
  <c r="D69" i="1"/>
  <c r="D63" i="1"/>
  <c r="D59" i="1"/>
  <c r="D57" i="1"/>
  <c r="D55" i="1"/>
  <c r="D51" i="1"/>
  <c r="D49" i="1"/>
  <c r="D48" i="1" s="1"/>
  <c r="D45" i="1"/>
  <c r="D44" i="1"/>
  <c r="D41" i="1"/>
  <c r="D40" i="1" s="1"/>
  <c r="D38" i="1"/>
  <c r="D35" i="1"/>
  <c r="D32" i="1"/>
  <c r="D30" i="1"/>
  <c r="D27" i="1"/>
  <c r="D24" i="1"/>
  <c r="D20" i="1"/>
  <c r="D19" i="1" s="1"/>
  <c r="D18" i="1" s="1"/>
  <c r="D54" i="1" l="1"/>
  <c r="D101" i="1"/>
  <c r="D53" i="1"/>
  <c r="D23" i="1"/>
  <c r="D22" i="1" s="1"/>
  <c r="D17" i="1" s="1"/>
  <c r="C120" i="1"/>
  <c r="C102" i="1"/>
  <c r="C126" i="1"/>
  <c r="C124" i="1"/>
  <c r="C115" i="1"/>
  <c r="C76" i="1"/>
  <c r="C71" i="1"/>
  <c r="C69" i="1"/>
  <c r="C63" i="1"/>
  <c r="C59" i="1"/>
  <c r="C57" i="1"/>
  <c r="C55" i="1"/>
  <c r="C51" i="1"/>
  <c r="C49" i="1"/>
  <c r="C45" i="1"/>
  <c r="C44" i="1" s="1"/>
  <c r="C41" i="1"/>
  <c r="C40" i="1" s="1"/>
  <c r="C38" i="1"/>
  <c r="C35" i="1"/>
  <c r="C32" i="1"/>
  <c r="C30" i="1"/>
  <c r="C27" i="1"/>
  <c r="C24" i="1"/>
  <c r="C20" i="1"/>
  <c r="C19" i="1" s="1"/>
  <c r="C18" i="1" s="1"/>
  <c r="D75" i="1" l="1"/>
  <c r="D74" i="1" s="1"/>
  <c r="C101" i="1"/>
  <c r="C75" i="1" s="1"/>
  <c r="C74" i="1" s="1"/>
  <c r="D16" i="1"/>
  <c r="C48" i="1"/>
  <c r="C23" i="1"/>
  <c r="C22" i="1" s="1"/>
  <c r="C54" i="1"/>
  <c r="C53" i="1" s="1"/>
  <c r="D15" i="1" l="1"/>
  <c r="C17" i="1"/>
  <c r="C16" i="1" s="1"/>
  <c r="C15" i="1" s="1"/>
</calcChain>
</file>

<file path=xl/sharedStrings.xml><?xml version="1.0" encoding="utf-8"?>
<sst xmlns="http://schemas.openxmlformats.org/spreadsheetml/2006/main" count="223" uniqueCount="205">
  <si>
    <t>Совета народных депутатов</t>
  </si>
  <si>
    <t>МО "Красногвардейский район"</t>
  </si>
  <si>
    <t>Поступление доходов в бюджет</t>
  </si>
  <si>
    <t>тыс.руб.</t>
  </si>
  <si>
    <t>Код бюджетной классификации доходов муниципального образования</t>
  </si>
  <si>
    <t>Наименование доходов</t>
  </si>
  <si>
    <t>8 90 00000 00 0000 000</t>
  </si>
  <si>
    <t>ВСЕГО ДОХОДОВ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</si>
  <si>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</si>
  <si>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</si>
  <si>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</si>
  <si>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</si>
  <si>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</si>
  <si>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</si>
  <si>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</si>
  <si>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1 01 02010 00 0000 110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</si>
  <si>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</si>
  <si>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</si>
  <si>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</si>
  <si>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</si>
  <si>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 xml:space="preserve">1 05 01000 00 0000 110   </t>
  </si>
  <si>
    <t>Налог, взимаемый в связи с применением упрощенной системы налогообложения</t>
  </si>
  <si>
    <t>1 05 01010 01 0000 110</t>
  </si>
  <si>
    <t xml:space="preserve">Налог, взимаемый с налогоплательщиков, выбравших в качестве объекта налогообложения доходы </t>
  </si>
  <si>
    <t>1 05 01011 01 0000 110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</si>
  <si>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</si>
  <si>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</si>
  <si>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</si>
  <si>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</si>
  <si>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</si>
  <si>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</si>
  <si>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</si>
  <si>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</si>
  <si>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1 05 01050 00 0000 000</t>
  </si>
  <si>
    <t>Минимальный налог, зачисляемый в бюджет субъектов РФ</t>
  </si>
  <si>
    <t>1 05 01050 01 0000 110</t>
  </si>
  <si>
    <t>1 05 02000 02 0000 110</t>
  </si>
  <si>
    <t xml:space="preserve">Единый налог на вмененный доход для отдельных видов деятельности 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</si>
  <si>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</si>
  <si>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</si>
  <si>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</si>
  <si>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</si>
  <si>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</si>
  <si>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</si>
  <si>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</si>
  <si>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налоговый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</si>
  <si>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</si>
  <si>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</si>
  <si>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</si>
  <si>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</si>
  <si>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</si>
  <si>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</si>
  <si>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</si>
  <si>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</si>
  <si>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</si>
  <si>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</si>
  <si>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</si>
  <si>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Н/г на имущ-во орг-й по имущ-ву, входящему в Единую систему газоснабжения</t>
  </si>
  <si>
    <t>1 07 00000 00 0000 000</t>
  </si>
  <si>
    <t>Налоги, сборы и регулируемые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</si>
  <si>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</si>
  <si>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</si>
  <si>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</si>
  <si>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</si>
  <si>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</si>
  <si>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 xml:space="preserve">Государственная пошлина 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</si>
  <si>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</si>
  <si>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</si>
  <si>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</si>
  <si>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</si>
  <si>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</si>
  <si>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</si>
  <si>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</si>
  <si>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</si>
  <si>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</si>
  <si>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</si>
  <si>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</si>
  <si>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</si>
  <si>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</si>
  <si>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</si>
  <si>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</si>
  <si>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</si>
  <si>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</si>
  <si>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</si>
  <si>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</si>
  <si>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</si>
  <si>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</si>
  <si>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1 11 05035 05 0000 120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</si>
  <si>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</si>
  <si>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1 11 07015 05 0000 120 </t>
  </si>
  <si>
    <t>1 11 09045 05 0000 120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</si>
  <si>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</si>
  <si>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</si>
  <si>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</si>
  <si>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</si>
  <si>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</si>
  <si>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</si>
  <si>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</si>
  <si>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</si>
  <si>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</si>
  <si>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</si>
  <si>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</si>
  <si>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</si>
  <si>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1 13 00000 00 0000 000</t>
  </si>
  <si>
    <t>Доходы от оказания платных услуг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</si>
  <si>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</si>
  <si>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</si>
  <si>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1 14 00000 00 0000 000</t>
  </si>
  <si>
    <t>Доходы от продажи материальных и нематериальных активов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</si>
  <si>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</si>
  <si>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</si>
  <si>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</si>
  <si>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</si>
  <si>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</si>
  <si>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</si>
  <si>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</si>
  <si>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</si>
  <si>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</si>
  <si>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</si>
  <si>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</si>
  <si>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</si>
  <si>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</si>
  <si>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</si>
  <si>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</si>
  <si>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</si>
  <si>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</si>
  <si>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</si>
  <si>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2 02 20077 05 0000 150</t>
  </si>
  <si>
    <t>2 02 25299 05 0000 150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</si>
  <si>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</si>
  <si>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</si>
  <si>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</si>
  <si>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</si>
  <si>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</si>
  <si>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</si>
  <si>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</si>
  <si>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</si>
  <si>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2 02 25513 05 0000 150</t>
  </si>
  <si>
    <t>Субсидии местным бюджетам муниципальных районов на развитие сети учреждений культурно-досугового типа</t>
  </si>
  <si>
    <t xml:space="preserve">2 02 25519 05 0000 150 </t>
  </si>
  <si>
    <t>Субсидии бюджетам муниципальных районов на поддержку отрасли культуры</t>
  </si>
  <si>
    <t>(государственная поддержка лучших сельских учреждений культуры)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</si>
  <si>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</si>
  <si>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2 02 29999 05 0000 150</t>
  </si>
  <si>
    <t>Прочие субсидии бюджетам муниципальных районов</t>
  </si>
  <si>
    <t>Субсидии местным бюджетам на развитие сети учреждений культурно-досугового типа (средства республиканского бюджета)</t>
  </si>
  <si>
    <t>Субсидии местным бюджетам на мероприятия по энергосбережению и повышению энергетической эффективности</t>
  </si>
  <si>
    <t>Субсидии местным бюджетам на софинансирование мероприятий по организации в муниципальных общеобразовательных организациях бесплатного питания обучающихся, относящихся к категориям обучающихся, для которых предусмотрено бесплатное питание</t>
  </si>
  <si>
    <t>Субсидии местным бюджетам на частичную компенсацию расходов на повышение оплаты труда работников бюджетной сферы</t>
  </si>
  <si>
    <t>Субсидии местным бюджетам на строительство (реконструкцию), капитальный ремонт и ремонт автомобильных дорог общего пользования местного значения</t>
  </si>
  <si>
    <t>"Защита населения и территорий от ЧС" (комплекс"Безопасный город")</t>
  </si>
  <si>
    <t>2 02 30000 00 0000 150</t>
  </si>
  <si>
    <t>Субвенции бюджетам бюджетной системы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</si>
  <si>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</si>
  <si>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</si>
  <si>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Субвенции, предоставляемые бюджетам муниципальных районов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</si>
  <si>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Субвенции бюджетам муниципальных районов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</si>
  <si>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Субвенции, предоставляемые бюджетам муниципальных районов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</si>
  <si>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муниципальных районов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</si>
  <si>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  на осуществление государственных полномочий в сфере административных правоотношений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</si>
  <si>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</si>
  <si>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Субвенции бюджетам муниципальных районов  на 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</si>
  <si>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Субвенции бюджетам муниципальных районов
из республиканского бюджета Республики Адыгея на осуществление государственных полномочий по расчету и предоставлению дотаций на выравнивание бюджетной обеспеченности поселений 
</t>
  </si>
  <si>
    <t>Субвенции  бюджетам муниципальных районов на 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</si>
  <si>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Субвенция бюджетам муниципальных районов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</si>
  <si>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бюджетам муниципальных районов на осуществление государственных полномочий  Республики Адыгея по созданию комиссий по делам несовершеннолетних и защите их прав</t>
  </si>
  <si>
    <t>Субвенции  бюджетам муниципальных районов на организацию мероприятий при осуществлении деятельностипо обращению с животными без владельцев</t>
  </si>
  <si>
    <t xml:space="preserve">2 02 30027 05 0000 150 </t>
  </si>
  <si>
    <t>Субвенции бюджетам муниципальных районов на на выполнение государственных полномочий Республики Адыгея по выплате ежемесячного вознаграждения и ежемесячного дополнительного вознаграждения приемным родителям</t>
  </si>
  <si>
    <t>Субвенции бюджетам муниципальных районов на выполнение государственных полномочий Республики Адыгея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 на содержание детей, оставшихся без попечения родителей)</t>
  </si>
  <si>
    <t xml:space="preserve">2 02 30029 05 0000 150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</si>
  <si>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</si>
  <si>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</si>
  <si>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</si>
  <si>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</si>
  <si>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</si>
  <si>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</si>
  <si>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</si>
  <si>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</si>
  <si>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2 02 49999 05 0000 150</t>
  </si>
  <si>
    <t>Прочие межбюджетные трансферты, передаваемые бюджетам муниципальных районов</t>
  </si>
  <si>
    <t>2 07 05000 05 0000 150</t>
  </si>
  <si>
    <t>Прочие безвозмездные поступления в бюджеты муниципальных районов</t>
  </si>
  <si>
    <t>2 07 05 030 05 0000 150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</si>
  <si>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</si>
  <si>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</si>
  <si>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</si>
  <si>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</si>
  <si>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</si>
  <si>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</si>
  <si>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</si>
  <si>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</si>
  <si>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</si>
  <si>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</si>
  <si>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2024 год</t>
  </si>
  <si>
    <t>2025 год</t>
  </si>
  <si>
    <t>Приложение № 2 к решению</t>
  </si>
  <si>
    <t>2 02 25098 05 0000 150</t>
  </si>
  <si>
    <t>Субсидии бюджетам муниципальных районов 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</si>
  <si>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</si>
  <si>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</si>
  <si>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</si>
  <si>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</si>
  <si>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от 29.12.2022 г. № 13</t>
  </si>
  <si>
    <t>муниципального образования "Красногвардейский район"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</si>
</sst>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3" fillId="0" borderId="0" xfId="0" applyFont="1"/>
    <xf numFmtId="164" fontId="2" fillId="0" borderId="3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3"/>
  <sheetViews>
    <sheetView tabSelected="1" view="pageLayout" zoomScaleNormal="100" zoomScaleSheetLayoutView="100" workbookViewId="0">
      <selection activeCell="B115" sqref="B115"/>
    </sheetView>
  </sheetViews>
  <sheetFormatPr defaultRowHeight="15" x14ac:dyDescent="0.25"/>
  <cols>
    <col min="1" max="1" width="23.140625" style="1" customWidth="1"/>
    <col min="2" max="2" width="50.5703125" style="2" customWidth="1"/>
    <col min="3" max="3" width="11.85546875" style="3" customWidth="1"/>
    <col min="4" max="4" width="10.5703125" customWidth="1"/>
  </cols>
  <sheetData>
    <row r="1" spans="1:4" ht="1.5" customHeight="1" x14ac:dyDescent="0.25"/>
    <row r="2" spans="1:4" s="34" customFormat="1" ht="15.75" x14ac:dyDescent="0.25">
      <c r="A2" s="32"/>
      <c r="B2" s="33" t="s">
        <v>196</v>
      </c>
      <c r="C2" s="33"/>
      <c r="D2" s="33"/>
    </row>
    <row r="3" spans="1:4" s="34" customFormat="1" ht="15.75" x14ac:dyDescent="0.25">
      <c r="A3" s="32"/>
      <c r="B3" s="33" t="s">
        <v>0</v>
      </c>
      <c r="C3" s="33"/>
      <c r="D3" s="33"/>
    </row>
    <row r="4" spans="1:4" s="34" customFormat="1" ht="15.75" x14ac:dyDescent="0.25">
      <c r="A4" s="32"/>
      <c r="B4" s="33" t="s">
        <v>1</v>
      </c>
      <c r="C4" s="33"/>
      <c r="D4" s="33"/>
    </row>
    <row r="5" spans="1:4" s="34" customFormat="1" ht="15.75" x14ac:dyDescent="0.25">
      <c r="A5" s="32"/>
      <c r="B5" s="33" t="s">
        <v>203</v>
      </c>
      <c r="C5" s="33"/>
      <c r="D5" s="33"/>
    </row>
    <row r="7" spans="1:4" hidden="1" x14ac:dyDescent="0.25">
      <c r="A7" s="30"/>
      <c r="B7" s="30"/>
      <c r="C7" s="30"/>
    </row>
    <row r="8" spans="1:4" hidden="1" x14ac:dyDescent="0.25"/>
    <row r="9" spans="1:4" ht="15.75" x14ac:dyDescent="0.25">
      <c r="A9" s="31" t="s">
        <v>2</v>
      </c>
      <c r="B9" s="31"/>
      <c r="C9" s="31"/>
      <c r="D9" s="31"/>
    </row>
    <row r="10" spans="1:4" ht="14.45" customHeight="1" x14ac:dyDescent="0.25">
      <c r="A10" s="31" t="s">
        <v>204</v>
      </c>
      <c r="B10" s="31"/>
      <c r="C10" s="31"/>
      <c r="D10" s="31"/>
    </row>
    <row r="11" spans="1:4" ht="14.45" customHeight="1" x14ac:dyDescent="0.25">
      <c r="A11" s="31"/>
      <c r="B11" s="31"/>
      <c r="C11" s="31"/>
      <c r="D11" s="31"/>
    </row>
    <row r="12" spans="1:4" x14ac:dyDescent="0.25">
      <c r="C12" s="35" t="s">
        <v>3</v>
      </c>
      <c r="D12" s="35"/>
    </row>
    <row r="13" spans="1:4" ht="71.25" x14ac:dyDescent="0.25">
      <c r="A13" s="4" t="s">
        <v>4</v>
      </c>
      <c r="B13" s="5" t="s">
        <v>5</v>
      </c>
      <c r="C13" s="6" t="s">
        <v>194</v>
      </c>
      <c r="D13" s="5" t="s">
        <v>195</v>
      </c>
    </row>
    <row r="14" spans="1:4" x14ac:dyDescent="0.25">
      <c r="A14" s="7">
        <v>1</v>
      </c>
      <c r="B14" s="7">
        <v>2</v>
      </c>
      <c r="C14" s="7">
        <v>3</v>
      </c>
      <c r="D14" s="8">
        <v>4</v>
      </c>
    </row>
    <row r="15" spans="1:4" x14ac:dyDescent="0.25">
      <c r="A15" s="9" t="s">
        <v>6</v>
      </c>
      <c r="B15" s="10" t="s">
        <v>7</v>
      </c>
      <c r="C15" s="11">
        <f>C16+C74</f>
        <v>712860.09999999986</v>
      </c>
      <c r="D15" s="11">
        <f>D16+D74</f>
        <v>745468.7</v>
      </c>
    </row>
    <row r="16" spans="1:4" x14ac:dyDescent="0.25">
      <c r="A16" s="9" t="s">
        <v>8</v>
      </c>
      <c r="B16" s="10" t="s">
        <v>9</v>
      </c>
      <c r="C16" s="11">
        <f>C17+C53</f>
        <v>198344.3</v>
      </c>
      <c r="D16" s="11">
        <f>D17+D53</f>
        <v>205960.00000000003</v>
      </c>
    </row>
    <row r="17" spans="1:4" x14ac:dyDescent="0.25">
      <c r="A17" s="9"/>
      <c r="B17" s="10" t="s">
        <v>10</v>
      </c>
      <c r="C17" s="11">
        <f>C18+C22+C40+C44+C48</f>
        <v>171601.5</v>
      </c>
      <c r="D17" s="11">
        <f>D18+D22+D40+D44+D48</f>
        <v>179215.40000000002</v>
      </c>
    </row>
    <row r="18" spans="1:4" x14ac:dyDescent="0.25">
      <c r="A18" s="12" t="s">
        <v>11</v>
      </c>
      <c r="B18" s="10" t="s">
        <v>12</v>
      </c>
      <c r="C18" s="11">
        <f>C19</f>
        <v>52056.1</v>
      </c>
      <c r="D18" s="11">
        <f>D19</f>
        <v>55856.3</v>
      </c>
    </row>
    <row r="19" spans="1:4" x14ac:dyDescent="0.25">
      <c r="A19" s="9" t="s">
        <v>13</v>
      </c>
      <c r="B19" s="10" t="s">
        <v>14</v>
      </c>
      <c r="C19" s="11">
        <f t="shared" ref="C19:D20" si="0">C20</f>
        <v>52056.1</v>
      </c>
      <c r="D19" s="11">
        <f t="shared" si="0"/>
        <v>55856.3</v>
      </c>
    </row>
    <row r="20" spans="1:4" x14ac:dyDescent="0.25">
      <c r="A20" s="13" t="s">
        <v>15</v>
      </c>
      <c r="B20" s="14" t="s">
        <v>14</v>
      </c>
      <c r="C20" s="15">
        <f t="shared" si="0"/>
        <v>52056.1</v>
      </c>
      <c r="D20" s="15">
        <f t="shared" si="0"/>
        <v>55856.3</v>
      </c>
    </row>
    <row r="21" spans="1:4" ht="90" x14ac:dyDescent="0.25">
      <c r="A21" s="13" t="s">
        <v>16</v>
      </c>
      <c r="B21" s="16" t="s">
        <v>17</v>
      </c>
      <c r="C21" s="15">
        <v>52056.1</v>
      </c>
      <c r="D21" s="15">
        <v>55856.3</v>
      </c>
    </row>
    <row r="22" spans="1:4" x14ac:dyDescent="0.25">
      <c r="A22" s="9" t="s">
        <v>18</v>
      </c>
      <c r="B22" s="10" t="s">
        <v>19</v>
      </c>
      <c r="C22" s="11">
        <f>C23+C32+C35+C39</f>
        <v>77488.5</v>
      </c>
      <c r="D22" s="11">
        <f>D23+D32+D35+D39</f>
        <v>80588.100000000006</v>
      </c>
    </row>
    <row r="23" spans="1:4" ht="30" x14ac:dyDescent="0.25">
      <c r="A23" s="13" t="s">
        <v>20</v>
      </c>
      <c r="B23" s="16" t="s">
        <v>21</v>
      </c>
      <c r="C23" s="15">
        <f>C24+C27+C30</f>
        <v>43658.400000000001</v>
      </c>
      <c r="D23" s="15">
        <f>D24+D27+D30</f>
        <v>45404.800000000003</v>
      </c>
    </row>
    <row r="24" spans="1:4" ht="30.75" customHeight="1" x14ac:dyDescent="0.25">
      <c r="A24" s="17" t="s">
        <v>22</v>
      </c>
      <c r="B24" s="16" t="s">
        <v>23</v>
      </c>
      <c r="C24" s="15">
        <f>C25+C26</f>
        <v>33293.800000000003</v>
      </c>
      <c r="D24" s="15">
        <f>D25+D26</f>
        <v>34625.599999999999</v>
      </c>
    </row>
    <row r="25" spans="1:4" ht="30" customHeight="1" x14ac:dyDescent="0.25">
      <c r="A25" s="17" t="s">
        <v>24</v>
      </c>
      <c r="B25" s="16" t="s">
        <v>23</v>
      </c>
      <c r="C25" s="15">
        <v>33293.800000000003</v>
      </c>
      <c r="D25" s="15">
        <v>34625.599999999999</v>
      </c>
    </row>
    <row r="26" spans="1:4" ht="0.6" customHeight="1" x14ac:dyDescent="0.25">
      <c r="A26" s="17" t="s">
        <v>25</v>
      </c>
      <c r="B26" s="16" t="s">
        <v>26</v>
      </c>
      <c r="C26" s="15">
        <v>0</v>
      </c>
      <c r="D26" s="15">
        <v>0</v>
      </c>
    </row>
    <row r="27" spans="1:4" ht="45" x14ac:dyDescent="0.25">
      <c r="A27" s="17" t="s">
        <v>27</v>
      </c>
      <c r="B27" s="16" t="s">
        <v>28</v>
      </c>
      <c r="C27" s="15">
        <f>C28+C29</f>
        <v>10364.6</v>
      </c>
      <c r="D27" s="15">
        <f>D28+D29</f>
        <v>10779.2</v>
      </c>
    </row>
    <row r="28" spans="1:4" ht="75" customHeight="1" x14ac:dyDescent="0.25">
      <c r="A28" s="17" t="s">
        <v>29</v>
      </c>
      <c r="B28" s="16" t="s">
        <v>30</v>
      </c>
      <c r="C28" s="15">
        <v>10364.6</v>
      </c>
      <c r="D28" s="15">
        <v>10779.2</v>
      </c>
    </row>
    <row r="29" spans="1:4" ht="75" hidden="1" x14ac:dyDescent="0.25">
      <c r="A29" s="17" t="s">
        <v>31</v>
      </c>
      <c r="B29" s="16" t="s">
        <v>32</v>
      </c>
      <c r="C29" s="15">
        <v>0</v>
      </c>
      <c r="D29" s="15">
        <v>0</v>
      </c>
    </row>
    <row r="30" spans="1:4" ht="30" hidden="1" x14ac:dyDescent="0.25">
      <c r="A30" s="17" t="s">
        <v>33</v>
      </c>
      <c r="B30" s="16" t="s">
        <v>34</v>
      </c>
      <c r="C30" s="15">
        <f>C31</f>
        <v>0</v>
      </c>
      <c r="D30" s="15">
        <f>D31</f>
        <v>0</v>
      </c>
    </row>
    <row r="31" spans="1:4" ht="30" hidden="1" x14ac:dyDescent="0.25">
      <c r="A31" s="17" t="s">
        <v>35</v>
      </c>
      <c r="B31" s="16" t="s">
        <v>34</v>
      </c>
      <c r="C31" s="15">
        <v>0</v>
      </c>
      <c r="D31" s="15">
        <v>0</v>
      </c>
    </row>
    <row r="32" spans="1:4" ht="30" hidden="1" x14ac:dyDescent="0.25">
      <c r="A32" s="17" t="s">
        <v>36</v>
      </c>
      <c r="B32" s="16" t="s">
        <v>37</v>
      </c>
      <c r="C32" s="15">
        <f>C33</f>
        <v>0</v>
      </c>
      <c r="D32" s="15">
        <f>D33</f>
        <v>0</v>
      </c>
    </row>
    <row r="33" spans="1:4" ht="30" hidden="1" x14ac:dyDescent="0.25">
      <c r="A33" s="17" t="s">
        <v>38</v>
      </c>
      <c r="B33" s="16" t="s">
        <v>37</v>
      </c>
      <c r="C33" s="15">
        <v>0</v>
      </c>
      <c r="D33" s="15">
        <v>0</v>
      </c>
    </row>
    <row r="34" spans="1:4" ht="45" hidden="1" x14ac:dyDescent="0.25">
      <c r="A34" s="17" t="s">
        <v>39</v>
      </c>
      <c r="B34" s="16" t="s">
        <v>40</v>
      </c>
      <c r="C34" s="15">
        <v>0</v>
      </c>
      <c r="D34" s="15">
        <v>0</v>
      </c>
    </row>
    <row r="35" spans="1:4" x14ac:dyDescent="0.25">
      <c r="A35" s="17" t="s">
        <v>41</v>
      </c>
      <c r="B35" s="16" t="s">
        <v>42</v>
      </c>
      <c r="C35" s="15">
        <f>C36+C37</f>
        <v>31093.7</v>
      </c>
      <c r="D35" s="15">
        <f>D36+D37</f>
        <v>32337.4</v>
      </c>
    </row>
    <row r="36" spans="1:4" x14ac:dyDescent="0.25">
      <c r="A36" s="17" t="s">
        <v>43</v>
      </c>
      <c r="B36" s="16" t="s">
        <v>42</v>
      </c>
      <c r="C36" s="15">
        <v>31093.7</v>
      </c>
      <c r="D36" s="15">
        <v>32337.4</v>
      </c>
    </row>
    <row r="37" spans="1:4" ht="30" hidden="1" x14ac:dyDescent="0.25">
      <c r="A37" s="13" t="s">
        <v>44</v>
      </c>
      <c r="B37" s="16" t="s">
        <v>45</v>
      </c>
      <c r="C37" s="15">
        <v>0</v>
      </c>
      <c r="D37" s="15">
        <v>0</v>
      </c>
    </row>
    <row r="38" spans="1:4" ht="30" x14ac:dyDescent="0.25">
      <c r="A38" s="13" t="s">
        <v>46</v>
      </c>
      <c r="B38" s="16" t="s">
        <v>47</v>
      </c>
      <c r="C38" s="15">
        <f>C39</f>
        <v>2736.4</v>
      </c>
      <c r="D38" s="15">
        <f>D39</f>
        <v>2845.9</v>
      </c>
    </row>
    <row r="39" spans="1:4" ht="45" x14ac:dyDescent="0.25">
      <c r="A39" s="13" t="s">
        <v>48</v>
      </c>
      <c r="B39" s="16" t="s">
        <v>49</v>
      </c>
      <c r="C39" s="15">
        <v>2736.4</v>
      </c>
      <c r="D39" s="15">
        <v>2845.9</v>
      </c>
    </row>
    <row r="40" spans="1:4" x14ac:dyDescent="0.25">
      <c r="A40" s="9" t="s">
        <v>50</v>
      </c>
      <c r="B40" s="10" t="s">
        <v>51</v>
      </c>
      <c r="C40" s="11">
        <f t="shared" ref="C40:D41" si="1">C41</f>
        <v>25693.3</v>
      </c>
      <c r="D40" s="11">
        <f t="shared" si="1"/>
        <v>26087.599999999999</v>
      </c>
    </row>
    <row r="41" spans="1:4" x14ac:dyDescent="0.25">
      <c r="A41" s="17" t="s">
        <v>52</v>
      </c>
      <c r="B41" s="16" t="s">
        <v>53</v>
      </c>
      <c r="C41" s="15">
        <f t="shared" si="1"/>
        <v>25693.3</v>
      </c>
      <c r="D41" s="15">
        <f t="shared" si="1"/>
        <v>26087.599999999999</v>
      </c>
    </row>
    <row r="42" spans="1:4" ht="29.25" customHeight="1" x14ac:dyDescent="0.25">
      <c r="A42" s="17" t="s">
        <v>54</v>
      </c>
      <c r="B42" s="16" t="s">
        <v>55</v>
      </c>
      <c r="C42" s="15">
        <v>25693.3</v>
      </c>
      <c r="D42" s="15">
        <v>26087.599999999999</v>
      </c>
    </row>
    <row r="43" spans="1:4" ht="1.1499999999999999" hidden="1" customHeight="1" x14ac:dyDescent="0.25">
      <c r="A43" s="17" t="s">
        <v>56</v>
      </c>
      <c r="B43" s="16" t="s">
        <v>57</v>
      </c>
      <c r="C43" s="11"/>
      <c r="D43" s="11"/>
    </row>
    <row r="44" spans="1:4" ht="28.5" x14ac:dyDescent="0.25">
      <c r="A44" s="9" t="s">
        <v>58</v>
      </c>
      <c r="B44" s="10" t="s">
        <v>59</v>
      </c>
      <c r="C44" s="11">
        <f t="shared" ref="C44:D45" si="2">C45</f>
        <v>11370</v>
      </c>
      <c r="D44" s="11">
        <f t="shared" si="2"/>
        <v>11490</v>
      </c>
    </row>
    <row r="45" spans="1:4" x14ac:dyDescent="0.25">
      <c r="A45" s="17" t="s">
        <v>60</v>
      </c>
      <c r="B45" s="16" t="s">
        <v>61</v>
      </c>
      <c r="C45" s="15">
        <f t="shared" si="2"/>
        <v>11370</v>
      </c>
      <c r="D45" s="15">
        <f t="shared" si="2"/>
        <v>11490</v>
      </c>
    </row>
    <row r="46" spans="1:4" ht="30" x14ac:dyDescent="0.25">
      <c r="A46" s="17" t="s">
        <v>62</v>
      </c>
      <c r="B46" s="16" t="s">
        <v>63</v>
      </c>
      <c r="C46" s="15">
        <v>11370</v>
      </c>
      <c r="D46" s="15">
        <v>11490</v>
      </c>
    </row>
    <row r="47" spans="1:4" ht="0.6" customHeight="1" x14ac:dyDescent="0.25">
      <c r="A47" s="17"/>
      <c r="B47" s="16"/>
      <c r="C47" s="15"/>
      <c r="D47" s="15"/>
    </row>
    <row r="48" spans="1:4" x14ac:dyDescent="0.25">
      <c r="A48" s="9" t="s">
        <v>64</v>
      </c>
      <c r="B48" s="10" t="s">
        <v>65</v>
      </c>
      <c r="C48" s="11">
        <f>C49+C51</f>
        <v>4993.6000000000004</v>
      </c>
      <c r="D48" s="11">
        <f>D49+D51</f>
        <v>5193.3999999999996</v>
      </c>
    </row>
    <row r="49" spans="1:4" ht="45" x14ac:dyDescent="0.25">
      <c r="A49" s="17" t="s">
        <v>66</v>
      </c>
      <c r="B49" s="16" t="s">
        <v>67</v>
      </c>
      <c r="C49" s="15">
        <f>C50</f>
        <v>4993.6000000000004</v>
      </c>
      <c r="D49" s="15">
        <f>D50</f>
        <v>5193.3999999999996</v>
      </c>
    </row>
    <row r="50" spans="1:4" ht="60" x14ac:dyDescent="0.25">
      <c r="A50" s="17" t="s">
        <v>68</v>
      </c>
      <c r="B50" s="16" t="s">
        <v>69</v>
      </c>
      <c r="C50" s="15">
        <v>4993.6000000000004</v>
      </c>
      <c r="D50" s="15">
        <v>5193.3999999999996</v>
      </c>
    </row>
    <row r="51" spans="1:4" ht="45" hidden="1" x14ac:dyDescent="0.25">
      <c r="A51" s="17" t="s">
        <v>70</v>
      </c>
      <c r="B51" s="16" t="s">
        <v>71</v>
      </c>
      <c r="C51" s="15">
        <f>C52</f>
        <v>0</v>
      </c>
      <c r="D51" s="15">
        <f>D52</f>
        <v>0</v>
      </c>
    </row>
    <row r="52" spans="1:4" ht="90" hidden="1" x14ac:dyDescent="0.25">
      <c r="A52" s="17" t="s">
        <v>72</v>
      </c>
      <c r="B52" s="16" t="s">
        <v>73</v>
      </c>
      <c r="C52" s="15">
        <v>0</v>
      </c>
      <c r="D52" s="15">
        <v>0</v>
      </c>
    </row>
    <row r="53" spans="1:4" x14ac:dyDescent="0.25">
      <c r="A53" s="9"/>
      <c r="B53" s="10" t="s">
        <v>74</v>
      </c>
      <c r="C53" s="11">
        <f>C54+C63+C73+C71+C69</f>
        <v>26742.799999999996</v>
      </c>
      <c r="D53" s="11">
        <f>D54+D63+D73+D71+D69</f>
        <v>26744.6</v>
      </c>
    </row>
    <row r="54" spans="1:4" ht="42.75" x14ac:dyDescent="0.25">
      <c r="A54" s="9" t="s">
        <v>75</v>
      </c>
      <c r="B54" s="10" t="s">
        <v>76</v>
      </c>
      <c r="C54" s="11">
        <f>C55+C57+C59+C61+C62</f>
        <v>25566.6</v>
      </c>
      <c r="D54" s="11">
        <f>D55+D57+D59+D61+D62</f>
        <v>25566.6</v>
      </c>
    </row>
    <row r="55" spans="1:4" ht="75" x14ac:dyDescent="0.25">
      <c r="A55" s="17" t="s">
        <v>77</v>
      </c>
      <c r="B55" s="16" t="s">
        <v>78</v>
      </c>
      <c r="C55" s="15">
        <f>C56</f>
        <v>24106.1</v>
      </c>
      <c r="D55" s="15">
        <f>D56</f>
        <v>24106.1</v>
      </c>
    </row>
    <row r="56" spans="1:4" ht="105" x14ac:dyDescent="0.25">
      <c r="A56" s="18" t="s">
        <v>79</v>
      </c>
      <c r="B56" s="16" t="s">
        <v>80</v>
      </c>
      <c r="C56" s="15">
        <v>24106.1</v>
      </c>
      <c r="D56" s="15">
        <v>24106.1</v>
      </c>
    </row>
    <row r="57" spans="1:4" ht="105" x14ac:dyDescent="0.25">
      <c r="A57" s="17" t="s">
        <v>81</v>
      </c>
      <c r="B57" s="16" t="s">
        <v>82</v>
      </c>
      <c r="C57" s="15">
        <f>C58</f>
        <v>1296</v>
      </c>
      <c r="D57" s="15">
        <f>D58</f>
        <v>1296</v>
      </c>
    </row>
    <row r="58" spans="1:4" ht="90" x14ac:dyDescent="0.25">
      <c r="A58" s="18" t="s">
        <v>83</v>
      </c>
      <c r="B58" s="19" t="s">
        <v>84</v>
      </c>
      <c r="C58" s="15">
        <v>1296</v>
      </c>
      <c r="D58" s="15">
        <v>1296</v>
      </c>
    </row>
    <row r="59" spans="1:4" ht="105" x14ac:dyDescent="0.25">
      <c r="A59" s="17" t="s">
        <v>85</v>
      </c>
      <c r="B59" s="16" t="s">
        <v>86</v>
      </c>
      <c r="C59" s="15">
        <f>C60</f>
        <v>50</v>
      </c>
      <c r="D59" s="15">
        <f>D60</f>
        <v>50</v>
      </c>
    </row>
    <row r="60" spans="1:4" ht="75" customHeight="1" x14ac:dyDescent="0.25">
      <c r="A60" s="17" t="s">
        <v>87</v>
      </c>
      <c r="B60" s="16" t="s">
        <v>88</v>
      </c>
      <c r="C60" s="15">
        <v>50</v>
      </c>
      <c r="D60" s="15">
        <v>50</v>
      </c>
    </row>
    <row r="61" spans="1:4" ht="60" x14ac:dyDescent="0.25">
      <c r="A61" s="17" t="s">
        <v>89</v>
      </c>
      <c r="B61" s="20" t="s">
        <v>188</v>
      </c>
      <c r="C61" s="15">
        <v>14.5</v>
      </c>
      <c r="D61" s="15">
        <v>14.5</v>
      </c>
    </row>
    <row r="62" spans="1:4" ht="90" x14ac:dyDescent="0.25">
      <c r="A62" s="17" t="s">
        <v>90</v>
      </c>
      <c r="B62" s="20" t="s">
        <v>189</v>
      </c>
      <c r="C62" s="15">
        <v>100</v>
      </c>
      <c r="D62" s="15">
        <v>100</v>
      </c>
    </row>
    <row r="63" spans="1:4" ht="28.5" x14ac:dyDescent="0.25">
      <c r="A63" s="9" t="s">
        <v>91</v>
      </c>
      <c r="B63" s="10" t="s">
        <v>92</v>
      </c>
      <c r="C63" s="11">
        <f>C64</f>
        <v>50.1</v>
      </c>
      <c r="D63" s="11">
        <f>D64</f>
        <v>51.9</v>
      </c>
    </row>
    <row r="64" spans="1:4" ht="27" customHeight="1" x14ac:dyDescent="0.25">
      <c r="A64" s="17" t="s">
        <v>93</v>
      </c>
      <c r="B64" s="16" t="s">
        <v>94</v>
      </c>
      <c r="C64" s="15">
        <v>50.1</v>
      </c>
      <c r="D64" s="15">
        <v>51.9</v>
      </c>
    </row>
    <row r="65" spans="1:4" ht="30" hidden="1" x14ac:dyDescent="0.25">
      <c r="A65" s="13" t="s">
        <v>95</v>
      </c>
      <c r="B65" s="16" t="s">
        <v>96</v>
      </c>
      <c r="C65" s="15"/>
      <c r="D65" s="15"/>
    </row>
    <row r="66" spans="1:4" ht="30" hidden="1" x14ac:dyDescent="0.25">
      <c r="A66" s="13" t="s">
        <v>97</v>
      </c>
      <c r="B66" s="16" t="s">
        <v>98</v>
      </c>
      <c r="C66" s="15"/>
      <c r="D66" s="15"/>
    </row>
    <row r="67" spans="1:4" ht="30" hidden="1" x14ac:dyDescent="0.25">
      <c r="A67" s="13" t="s">
        <v>99</v>
      </c>
      <c r="B67" s="16" t="s">
        <v>100</v>
      </c>
      <c r="C67" s="15"/>
      <c r="D67" s="15"/>
    </row>
    <row r="68" spans="1:4" ht="30" hidden="1" x14ac:dyDescent="0.25">
      <c r="A68" s="13" t="s">
        <v>101</v>
      </c>
      <c r="B68" s="16" t="s">
        <v>102</v>
      </c>
      <c r="C68" s="15"/>
      <c r="D68" s="15"/>
    </row>
    <row r="69" spans="1:4" ht="28.5" x14ac:dyDescent="0.25">
      <c r="A69" s="9" t="s">
        <v>103</v>
      </c>
      <c r="B69" s="10" t="s">
        <v>104</v>
      </c>
      <c r="C69" s="11">
        <f>C70</f>
        <v>31.3</v>
      </c>
      <c r="D69" s="11">
        <f>D70</f>
        <v>31.3</v>
      </c>
    </row>
    <row r="70" spans="1:4" ht="30" x14ac:dyDescent="0.25">
      <c r="A70" s="13" t="s">
        <v>105</v>
      </c>
      <c r="B70" s="16" t="s">
        <v>106</v>
      </c>
      <c r="C70" s="15">
        <v>31.3</v>
      </c>
      <c r="D70" s="15">
        <v>31.3</v>
      </c>
    </row>
    <row r="71" spans="1:4" ht="28.5" x14ac:dyDescent="0.25">
      <c r="A71" s="9" t="s">
        <v>107</v>
      </c>
      <c r="B71" s="10" t="s">
        <v>108</v>
      </c>
      <c r="C71" s="11">
        <f>C72</f>
        <v>450</v>
      </c>
      <c r="D71" s="11">
        <f>D72</f>
        <v>450</v>
      </c>
    </row>
    <row r="72" spans="1:4" ht="75" x14ac:dyDescent="0.25">
      <c r="A72" s="13" t="s">
        <v>109</v>
      </c>
      <c r="B72" s="16" t="s">
        <v>110</v>
      </c>
      <c r="C72" s="15">
        <v>450</v>
      </c>
      <c r="D72" s="15">
        <v>450</v>
      </c>
    </row>
    <row r="73" spans="1:4" x14ac:dyDescent="0.25">
      <c r="A73" s="9" t="s">
        <v>111</v>
      </c>
      <c r="B73" s="10" t="s">
        <v>112</v>
      </c>
      <c r="C73" s="11">
        <v>644.79999999999995</v>
      </c>
      <c r="D73" s="11">
        <v>644.79999999999995</v>
      </c>
    </row>
    <row r="74" spans="1:4" x14ac:dyDescent="0.25">
      <c r="A74" s="9" t="s">
        <v>113</v>
      </c>
      <c r="B74" s="10" t="s">
        <v>114</v>
      </c>
      <c r="C74" s="11">
        <f>C75+C125+C126</f>
        <v>514515.79999999993</v>
      </c>
      <c r="D74" s="11">
        <f>D75+D125+D126</f>
        <v>539508.69999999995</v>
      </c>
    </row>
    <row r="75" spans="1:4" ht="29.25" customHeight="1" x14ac:dyDescent="0.25">
      <c r="A75" s="9" t="s">
        <v>115</v>
      </c>
      <c r="B75" s="10" t="s">
        <v>116</v>
      </c>
      <c r="C75" s="11">
        <f>C76+C101+C80+C120</f>
        <v>514515.79999999993</v>
      </c>
      <c r="D75" s="11">
        <f>D76+D101+D80+D120</f>
        <v>539508.69999999995</v>
      </c>
    </row>
    <row r="76" spans="1:4" ht="28.5" x14ac:dyDescent="0.25">
      <c r="A76" s="9" t="s">
        <v>117</v>
      </c>
      <c r="B76" s="10" t="s">
        <v>118</v>
      </c>
      <c r="C76" s="11">
        <f>C77+C78+C79</f>
        <v>131274</v>
      </c>
      <c r="D76" s="11">
        <f>D77+D78+D79</f>
        <v>131274</v>
      </c>
    </row>
    <row r="77" spans="1:4" ht="45" x14ac:dyDescent="0.25">
      <c r="A77" s="17" t="s">
        <v>119</v>
      </c>
      <c r="B77" s="16" t="s">
        <v>120</v>
      </c>
      <c r="C77" s="21">
        <v>131274</v>
      </c>
      <c r="D77" s="21">
        <v>131274</v>
      </c>
    </row>
    <row r="78" spans="1:4" ht="1.1499999999999999" hidden="1" customHeight="1" x14ac:dyDescent="0.25">
      <c r="A78" s="17" t="s">
        <v>121</v>
      </c>
      <c r="B78" s="16" t="s">
        <v>122</v>
      </c>
      <c r="C78" s="21"/>
      <c r="D78" s="21"/>
    </row>
    <row r="79" spans="1:4" hidden="1" x14ac:dyDescent="0.25">
      <c r="A79" s="17" t="s">
        <v>123</v>
      </c>
      <c r="B79" s="16" t="s">
        <v>124</v>
      </c>
      <c r="C79" s="21"/>
      <c r="D79" s="21"/>
    </row>
    <row r="80" spans="1:4" ht="42.75" x14ac:dyDescent="0.25">
      <c r="A80" s="9" t="s">
        <v>125</v>
      </c>
      <c r="B80" s="10" t="s">
        <v>126</v>
      </c>
      <c r="C80" s="11">
        <f>C82+C85+C87+C88+C89+C90+C94+C86+C81+C84+C83+C93</f>
        <v>36377.600000000006</v>
      </c>
      <c r="D80" s="11">
        <f>D82+D85+D87+D88+D89+D90+D94+D86+D81+D84+D83</f>
        <v>27403.500000000004</v>
      </c>
    </row>
    <row r="81" spans="1:4" ht="0.6" customHeight="1" x14ac:dyDescent="0.25">
      <c r="A81" s="22" t="s">
        <v>127</v>
      </c>
      <c r="B81" s="16" t="s">
        <v>190</v>
      </c>
      <c r="C81" s="21"/>
      <c r="D81" s="21"/>
    </row>
    <row r="82" spans="1:4" ht="90" x14ac:dyDescent="0.25">
      <c r="A82" s="17" t="s">
        <v>197</v>
      </c>
      <c r="B82" s="16" t="s">
        <v>198</v>
      </c>
      <c r="C82" s="21">
        <v>2004.7</v>
      </c>
      <c r="D82" s="21">
        <v>0</v>
      </c>
    </row>
    <row r="83" spans="1:4" ht="76.5" customHeight="1" x14ac:dyDescent="0.25">
      <c r="A83" s="17" t="s">
        <v>199</v>
      </c>
      <c r="B83" s="16" t="s">
        <v>200</v>
      </c>
      <c r="C83" s="21">
        <v>2694.9</v>
      </c>
      <c r="D83" s="21">
        <v>2750.4</v>
      </c>
    </row>
    <row r="84" spans="1:4" ht="90" x14ac:dyDescent="0.25">
      <c r="A84" s="17" t="s">
        <v>128</v>
      </c>
      <c r="B84" s="16" t="s">
        <v>191</v>
      </c>
      <c r="C84" s="21">
        <v>543.9</v>
      </c>
      <c r="D84" s="21">
        <v>0</v>
      </c>
    </row>
    <row r="85" spans="1:4" ht="75" x14ac:dyDescent="0.25">
      <c r="A85" s="17" t="s">
        <v>129</v>
      </c>
      <c r="B85" s="16" t="s">
        <v>130</v>
      </c>
      <c r="C85" s="21">
        <v>20314.3</v>
      </c>
      <c r="D85" s="21">
        <v>19902.900000000001</v>
      </c>
    </row>
    <row r="86" spans="1:4" ht="45" hidden="1" x14ac:dyDescent="0.25">
      <c r="A86" s="17" t="s">
        <v>131</v>
      </c>
      <c r="B86" s="16" t="s">
        <v>132</v>
      </c>
      <c r="C86" s="21"/>
      <c r="D86" s="21"/>
    </row>
    <row r="87" spans="1:4" ht="60" x14ac:dyDescent="0.25">
      <c r="A87" s="17" t="s">
        <v>133</v>
      </c>
      <c r="B87" s="16" t="s">
        <v>134</v>
      </c>
      <c r="C87" s="21">
        <v>565.70000000000005</v>
      </c>
      <c r="D87" s="21">
        <v>556.70000000000005</v>
      </c>
    </row>
    <row r="88" spans="1:4" ht="45" x14ac:dyDescent="0.25">
      <c r="A88" s="23" t="s">
        <v>135</v>
      </c>
      <c r="B88" s="24" t="s">
        <v>136</v>
      </c>
      <c r="C88" s="21">
        <v>0</v>
      </c>
      <c r="D88" s="21">
        <v>0</v>
      </c>
    </row>
    <row r="89" spans="1:4" ht="45" x14ac:dyDescent="0.25">
      <c r="A89" s="22" t="s">
        <v>137</v>
      </c>
      <c r="B89" s="24" t="s">
        <v>138</v>
      </c>
      <c r="C89" s="21"/>
      <c r="D89" s="21"/>
    </row>
    <row r="90" spans="1:4" ht="29.25" customHeight="1" x14ac:dyDescent="0.25">
      <c r="A90" s="13" t="s">
        <v>139</v>
      </c>
      <c r="B90" s="16" t="s">
        <v>140</v>
      </c>
      <c r="C90" s="15">
        <f>C92+C91</f>
        <v>157.4</v>
      </c>
      <c r="D90" s="15">
        <f>D92+D91</f>
        <v>157.5</v>
      </c>
    </row>
    <row r="91" spans="1:4" ht="0.6" customHeight="1" x14ac:dyDescent="0.25">
      <c r="A91" s="17"/>
      <c r="B91" s="25" t="s">
        <v>141</v>
      </c>
      <c r="C91" s="21"/>
      <c r="D91" s="21"/>
    </row>
    <row r="92" spans="1:4" ht="18" hidden="1" customHeight="1" x14ac:dyDescent="0.25">
      <c r="A92" s="17"/>
      <c r="B92" s="25" t="s">
        <v>142</v>
      </c>
      <c r="C92" s="21">
        <v>157.4</v>
      </c>
      <c r="D92" s="21">
        <v>157.5</v>
      </c>
    </row>
    <row r="93" spans="1:4" ht="45" customHeight="1" x14ac:dyDescent="0.25">
      <c r="A93" s="17" t="s">
        <v>201</v>
      </c>
      <c r="B93" s="25" t="s">
        <v>202</v>
      </c>
      <c r="C93" s="21">
        <v>6060.7</v>
      </c>
      <c r="D93" s="21"/>
    </row>
    <row r="94" spans="1:4" x14ac:dyDescent="0.25">
      <c r="A94" s="17" t="s">
        <v>143</v>
      </c>
      <c r="B94" s="16" t="s">
        <v>144</v>
      </c>
      <c r="C94" s="21">
        <v>4036</v>
      </c>
      <c r="D94" s="21">
        <v>4036</v>
      </c>
    </row>
    <row r="95" spans="1:4" ht="1.1499999999999999" hidden="1" customHeight="1" x14ac:dyDescent="0.25">
      <c r="A95" s="22"/>
      <c r="B95" s="16" t="s">
        <v>145</v>
      </c>
      <c r="C95" s="21"/>
      <c r="D95" s="21"/>
    </row>
    <row r="96" spans="1:4" ht="20.45" hidden="1" customHeight="1" x14ac:dyDescent="0.25">
      <c r="A96" s="22"/>
      <c r="B96" s="16" t="s">
        <v>146</v>
      </c>
      <c r="C96" s="21"/>
      <c r="D96" s="21"/>
    </row>
    <row r="97" spans="1:4" ht="19.149999999999999" hidden="1" customHeight="1" x14ac:dyDescent="0.25">
      <c r="A97" s="22"/>
      <c r="B97" s="16" t="s">
        <v>147</v>
      </c>
      <c r="C97" s="21">
        <v>4036</v>
      </c>
      <c r="D97" s="21">
        <v>4036</v>
      </c>
    </row>
    <row r="98" spans="1:4" ht="15" hidden="1" customHeight="1" x14ac:dyDescent="0.25">
      <c r="A98" s="22"/>
      <c r="B98" s="16" t="s">
        <v>148</v>
      </c>
      <c r="C98" s="21"/>
      <c r="D98" s="21"/>
    </row>
    <row r="99" spans="1:4" ht="16.899999999999999" hidden="1" customHeight="1" x14ac:dyDescent="0.25">
      <c r="A99" s="17"/>
      <c r="B99" s="16" t="s">
        <v>149</v>
      </c>
      <c r="C99" s="21"/>
      <c r="D99" s="21"/>
    </row>
    <row r="100" spans="1:4" ht="15" hidden="1" customHeight="1" x14ac:dyDescent="0.25">
      <c r="A100" s="17"/>
      <c r="B100" s="16" t="s">
        <v>150</v>
      </c>
      <c r="C100" s="21"/>
      <c r="D100" s="21"/>
    </row>
    <row r="101" spans="1:4" ht="28.5" x14ac:dyDescent="0.25">
      <c r="A101" s="9" t="s">
        <v>151</v>
      </c>
      <c r="B101" s="10" t="s">
        <v>152</v>
      </c>
      <c r="C101" s="11">
        <f>C102+C115+C118+C119</f>
        <v>327397.69999999995</v>
      </c>
      <c r="D101" s="11">
        <f>D102+D115+D118+D119</f>
        <v>361364.69999999995</v>
      </c>
    </row>
    <row r="102" spans="1:4" ht="45" x14ac:dyDescent="0.25">
      <c r="A102" s="17" t="s">
        <v>153</v>
      </c>
      <c r="B102" s="16" t="s">
        <v>154</v>
      </c>
      <c r="C102" s="15">
        <f>C103+C104+C105+C106+C107+C109+C111+C112+C113+C108+C110+C114</f>
        <v>300579.59999999998</v>
      </c>
      <c r="D102" s="15">
        <f>D103+D104+D105+D106+D107+D109+D111+D112+D113+D108+D110+D114</f>
        <v>334878</v>
      </c>
    </row>
    <row r="103" spans="1:4" ht="60.75" customHeight="1" x14ac:dyDescent="0.25">
      <c r="A103" s="17" t="s">
        <v>153</v>
      </c>
      <c r="B103" s="16" t="s">
        <v>155</v>
      </c>
      <c r="C103" s="21">
        <v>440</v>
      </c>
      <c r="D103" s="21">
        <v>440</v>
      </c>
    </row>
    <row r="104" spans="1:4" ht="105.75" customHeight="1" x14ac:dyDescent="0.25">
      <c r="A104" s="17" t="s">
        <v>153</v>
      </c>
      <c r="B104" s="19" t="s">
        <v>156</v>
      </c>
      <c r="C104" s="21">
        <v>100</v>
      </c>
      <c r="D104" s="21">
        <v>100</v>
      </c>
    </row>
    <row r="105" spans="1:4" ht="153" customHeight="1" x14ac:dyDescent="0.25">
      <c r="A105" s="17" t="s">
        <v>153</v>
      </c>
      <c r="B105" s="19" t="s">
        <v>157</v>
      </c>
      <c r="C105" s="21">
        <v>75701.7</v>
      </c>
      <c r="D105" s="21">
        <v>88026.5</v>
      </c>
    </row>
    <row r="106" spans="1:4" ht="165.75" customHeight="1" x14ac:dyDescent="0.25">
      <c r="A106" s="17" t="s">
        <v>153</v>
      </c>
      <c r="B106" s="19" t="s">
        <v>158</v>
      </c>
      <c r="C106" s="21">
        <v>208116.8</v>
      </c>
      <c r="D106" s="21">
        <v>230012.7</v>
      </c>
    </row>
    <row r="107" spans="1:4" ht="45" x14ac:dyDescent="0.25">
      <c r="A107" s="17" t="s">
        <v>153</v>
      </c>
      <c r="B107" s="16" t="s">
        <v>159</v>
      </c>
      <c r="C107" s="21">
        <v>263.5</v>
      </c>
      <c r="D107" s="21">
        <v>263.5</v>
      </c>
    </row>
    <row r="108" spans="1:4" ht="107.25" customHeight="1" x14ac:dyDescent="0.25">
      <c r="A108" s="17" t="s">
        <v>153</v>
      </c>
      <c r="B108" s="16" t="s">
        <v>160</v>
      </c>
      <c r="C108" s="21">
        <v>0.5</v>
      </c>
      <c r="D108" s="21">
        <v>0.5</v>
      </c>
    </row>
    <row r="109" spans="1:4" ht="61.5" customHeight="1" x14ac:dyDescent="0.25">
      <c r="A109" s="17" t="s">
        <v>153</v>
      </c>
      <c r="B109" s="16" t="s">
        <v>161</v>
      </c>
      <c r="C109" s="21">
        <v>668.1</v>
      </c>
      <c r="D109" s="21">
        <v>694.6</v>
      </c>
    </row>
    <row r="110" spans="1:4" ht="76.5" customHeight="1" x14ac:dyDescent="0.25">
      <c r="A110" s="17" t="s">
        <v>153</v>
      </c>
      <c r="B110" s="16" t="s">
        <v>162</v>
      </c>
      <c r="C110" s="21">
        <v>4814.3</v>
      </c>
      <c r="D110" s="21">
        <v>4814.3</v>
      </c>
    </row>
    <row r="111" spans="1:4" ht="75" x14ac:dyDescent="0.25">
      <c r="A111" s="17" t="s">
        <v>153</v>
      </c>
      <c r="B111" s="16" t="s">
        <v>163</v>
      </c>
      <c r="C111" s="21">
        <v>8584.7000000000007</v>
      </c>
      <c r="D111" s="21">
        <v>8584.7000000000007</v>
      </c>
    </row>
    <row r="112" spans="1:4" ht="60" x14ac:dyDescent="0.25">
      <c r="A112" s="17" t="s">
        <v>153</v>
      </c>
      <c r="B112" s="16" t="s">
        <v>164</v>
      </c>
      <c r="C112" s="21">
        <v>627.5</v>
      </c>
      <c r="D112" s="21">
        <v>652.4</v>
      </c>
    </row>
    <row r="113" spans="1:4" ht="60" x14ac:dyDescent="0.25">
      <c r="A113" s="17" t="s">
        <v>153</v>
      </c>
      <c r="B113" s="16" t="s">
        <v>165</v>
      </c>
      <c r="C113" s="21">
        <v>663.3</v>
      </c>
      <c r="D113" s="21">
        <v>689.6</v>
      </c>
    </row>
    <row r="114" spans="1:4" ht="60" x14ac:dyDescent="0.25">
      <c r="A114" s="17" t="s">
        <v>153</v>
      </c>
      <c r="B114" s="19" t="s">
        <v>166</v>
      </c>
      <c r="C114" s="21">
        <v>599.20000000000005</v>
      </c>
      <c r="D114" s="21">
        <v>599.20000000000005</v>
      </c>
    </row>
    <row r="115" spans="1:4" ht="74.25" customHeight="1" x14ac:dyDescent="0.25">
      <c r="A115" s="17" t="s">
        <v>167</v>
      </c>
      <c r="B115" s="19" t="s">
        <v>192</v>
      </c>
      <c r="C115" s="15">
        <f>C116+C117</f>
        <v>21757</v>
      </c>
      <c r="D115" s="15">
        <f>D116+D117</f>
        <v>21757</v>
      </c>
    </row>
    <row r="116" spans="1:4" ht="75" x14ac:dyDescent="0.25">
      <c r="A116" s="17"/>
      <c r="B116" s="19" t="s">
        <v>168</v>
      </c>
      <c r="C116" s="21">
        <v>10940.8</v>
      </c>
      <c r="D116" s="21">
        <v>10940.8</v>
      </c>
    </row>
    <row r="117" spans="1:4" ht="120" customHeight="1" x14ac:dyDescent="0.25">
      <c r="A117" s="17"/>
      <c r="B117" s="19" t="s">
        <v>169</v>
      </c>
      <c r="C117" s="21">
        <v>10816.2</v>
      </c>
      <c r="D117" s="21">
        <v>10816.2</v>
      </c>
    </row>
    <row r="118" spans="1:4" ht="90" x14ac:dyDescent="0.25">
      <c r="A118" s="17" t="s">
        <v>170</v>
      </c>
      <c r="B118" s="19" t="s">
        <v>171</v>
      </c>
      <c r="C118" s="21">
        <v>272.10000000000002</v>
      </c>
      <c r="D118" s="21">
        <v>272.10000000000002</v>
      </c>
    </row>
    <row r="119" spans="1:4" ht="75" x14ac:dyDescent="0.25">
      <c r="A119" s="17" t="s">
        <v>172</v>
      </c>
      <c r="B119" s="19" t="s">
        <v>193</v>
      </c>
      <c r="C119" s="21">
        <v>4789</v>
      </c>
      <c r="D119" s="21">
        <v>4457.6000000000004</v>
      </c>
    </row>
    <row r="120" spans="1:4" x14ac:dyDescent="0.25">
      <c r="A120" s="9" t="s">
        <v>173</v>
      </c>
      <c r="B120" s="10" t="s">
        <v>174</v>
      </c>
      <c r="C120" s="11">
        <f>C122+C121+C123</f>
        <v>19466.5</v>
      </c>
      <c r="D120" s="11">
        <f>D122+D121+D123</f>
        <v>19466.5</v>
      </c>
    </row>
    <row r="121" spans="1:4" ht="1.1499999999999999" hidden="1" customHeight="1" x14ac:dyDescent="0.25">
      <c r="A121" s="17" t="s">
        <v>175</v>
      </c>
      <c r="B121" s="16" t="s">
        <v>176</v>
      </c>
      <c r="C121" s="21">
        <v>0</v>
      </c>
      <c r="D121" s="21">
        <v>0</v>
      </c>
    </row>
    <row r="122" spans="1:4" ht="75" x14ac:dyDescent="0.25">
      <c r="A122" s="13" t="s">
        <v>177</v>
      </c>
      <c r="B122" s="16" t="s">
        <v>178</v>
      </c>
      <c r="C122" s="21">
        <v>18252</v>
      </c>
      <c r="D122" s="21">
        <v>18252</v>
      </c>
    </row>
    <row r="123" spans="1:4" ht="30" x14ac:dyDescent="0.25">
      <c r="A123" s="23" t="s">
        <v>179</v>
      </c>
      <c r="B123" s="24" t="s">
        <v>180</v>
      </c>
      <c r="C123" s="21">
        <v>1214.5</v>
      </c>
      <c r="D123" s="21">
        <v>1214.5</v>
      </c>
    </row>
    <row r="124" spans="1:4" ht="0.6" customHeight="1" x14ac:dyDescent="0.25">
      <c r="A124" s="9" t="s">
        <v>181</v>
      </c>
      <c r="B124" s="10" t="s">
        <v>182</v>
      </c>
      <c r="C124" s="26">
        <f>C125</f>
        <v>0</v>
      </c>
    </row>
    <row r="125" spans="1:4" ht="30" hidden="1" x14ac:dyDescent="0.25">
      <c r="A125" s="17" t="s">
        <v>183</v>
      </c>
      <c r="B125" s="19" t="s">
        <v>182</v>
      </c>
      <c r="C125" s="21"/>
    </row>
    <row r="126" spans="1:4" ht="42.75" hidden="1" x14ac:dyDescent="0.25">
      <c r="A126" s="27" t="s">
        <v>184</v>
      </c>
      <c r="B126" s="28" t="s">
        <v>185</v>
      </c>
      <c r="C126" s="11">
        <f>C127</f>
        <v>0</v>
      </c>
    </row>
    <row r="127" spans="1:4" ht="45" hidden="1" x14ac:dyDescent="0.25">
      <c r="A127" s="17" t="s">
        <v>186</v>
      </c>
      <c r="B127" s="19" t="s">
        <v>187</v>
      </c>
      <c r="C127" s="21"/>
    </row>
    <row r="131" spans="2:2" x14ac:dyDescent="0.25">
      <c r="B131" s="29"/>
    </row>
    <row r="132" spans="2:2" x14ac:dyDescent="0.25">
      <c r="B132" s="29"/>
    </row>
    <row r="133" spans="2:2" x14ac:dyDescent="0.25">
      <c r="B133" s="29"/>
    </row>
    <row r="134" spans="2:2" x14ac:dyDescent="0.25">
      <c r="B134" s="29"/>
    </row>
    <row r="135" spans="2:2" x14ac:dyDescent="0.25">
      <c r="B135" s="29"/>
    </row>
    <row r="136" spans="2:2" x14ac:dyDescent="0.25">
      <c r="B136" s="29"/>
    </row>
    <row r="137" spans="2:2" x14ac:dyDescent="0.25">
      <c r="B137" s="29"/>
    </row>
    <row r="138" spans="2:2" x14ac:dyDescent="0.25">
      <c r="B138" s="29"/>
    </row>
    <row r="139" spans="2:2" x14ac:dyDescent="0.25">
      <c r="B139" s="29"/>
    </row>
    <row r="140" spans="2:2" x14ac:dyDescent="0.25">
      <c r="B140" s="29"/>
    </row>
    <row r="141" spans="2:2" x14ac:dyDescent="0.25">
      <c r="B141" s="29"/>
    </row>
    <row r="142" spans="2:2" x14ac:dyDescent="0.25">
      <c r="B142" s="29"/>
    </row>
    <row r="143" spans="2:2" x14ac:dyDescent="0.25">
      <c r="B143" s="29"/>
    </row>
    <row r="144" spans="2:2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</sheetData>
  <mergeCells count="8">
    <mergeCell ref="C12:D12"/>
    <mergeCell ref="A7:C7"/>
    <mergeCell ref="A9:D9"/>
    <mergeCell ref="A10:D11"/>
    <mergeCell ref="B2:D2"/>
    <mergeCell ref="B3:D3"/>
    <mergeCell ref="B4:D4"/>
    <mergeCell ref="B5:D5"/>
  </mergeCells>
  <printOptions horizontalCentered="1"/>
  <pageMargins left="1.1023622047244095" right="0.51181102362204722" top="0.55118110236220474" bottom="0.55118110236220474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2022-12-30T06:24:30Z</dcterms:modified>
</cp:coreProperties>
</file>