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160" windowWidth="11685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'Лист1'!$A$1:$N$448</definedName>
  </definedNames>
  <calcPr fullCalcOnLoad="1"/>
</workbook>
</file>

<file path=xl/sharedStrings.xml><?xml version="1.0" encoding="utf-8"?>
<sst xmlns="http://schemas.openxmlformats.org/spreadsheetml/2006/main" count="1327" uniqueCount="543">
  <si>
    <t>тыс.руб.</t>
  </si>
  <si>
    <t>№</t>
  </si>
  <si>
    <t>Ведом-ство</t>
  </si>
  <si>
    <t>Разд.</t>
  </si>
  <si>
    <t>Подраз-дел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</si>
  <si>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</si>
  <si>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</si>
  <si>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</si>
  <si>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</si>
  <si>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</si>
  <si>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</si>
  <si>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</si>
  <si>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</si>
  <si>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</si>
  <si>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</si>
  <si>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</si>
  <si>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</si>
  <si>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</si>
  <si>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500</t>
  </si>
  <si>
    <t>0020400</t>
  </si>
  <si>
    <t>13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</si>
  <si>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</si>
  <si>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</si>
  <si>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</si>
  <si>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</si>
  <si>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</si>
  <si>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</si>
  <si>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</si>
  <si>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</si>
  <si>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</si>
  <si>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Проведение мероприятий для детей и молодежи</t>
  </si>
  <si>
    <t>Субсидия МП Красногвардейского района "Редакция газеты "Дружба"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</si>
  <si>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</si>
  <si>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</si>
  <si>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</si>
  <si>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</si>
  <si>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</si>
  <si>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</si>
  <si>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</si>
  <si>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</si>
  <si>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</si>
  <si>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</si>
  <si>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</si>
  <si>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</si>
  <si>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</si>
  <si>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</si>
  <si>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</si>
  <si>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</si>
  <si>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</si>
  <si>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</si>
  <si>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Глава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</si>
  <si>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</si>
  <si>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</si>
  <si>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</si>
  <si>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</si>
  <si>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</si>
  <si>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</si>
  <si>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</si>
  <si>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</si>
  <si>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</si>
  <si>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</si>
  <si>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</si>
  <si>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</si>
  <si>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</si>
  <si>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</si>
  <si>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</si>
  <si>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</si>
  <si>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</si>
  <si>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</si>
  <si>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</si>
  <si>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</si>
  <si>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</si>
  <si>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</si>
  <si>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</si>
  <si>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</si>
  <si>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</si>
  <si>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</si>
  <si>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</si>
  <si>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</si>
  <si>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</si>
  <si>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Обслуживание государственного (муниципального) долга</t>
  </si>
  <si>
    <t>Социальное обеспечение и иные выпаты населению</t>
  </si>
  <si>
    <t>300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</si>
  <si>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</si>
  <si>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</si>
  <si>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</si>
  <si>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</si>
  <si>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</si>
  <si>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</si>
  <si>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"Безопасность образовательных учреждений в муниципальном образовании "Красногвардейский район""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</si>
  <si>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</si>
  <si>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</si>
  <si>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</si>
  <si>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</si>
  <si>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</si>
  <si>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</si>
  <si>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</si>
  <si>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</si>
  <si>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</si>
  <si>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</si>
  <si>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</si>
  <si>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</si>
  <si>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</si>
  <si>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</si>
  <si>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Субсидии</t>
  </si>
  <si>
    <t>520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</si>
  <si>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</si>
  <si>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</si>
  <si>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</si>
  <si>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</si>
  <si>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</si>
  <si>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</si>
  <si>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</si>
  <si>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</si>
  <si>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</si>
  <si>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</si>
  <si>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</si>
  <si>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</si>
  <si>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</si>
  <si>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</si>
  <si>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</si>
  <si>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</si>
  <si>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</si>
  <si>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</si>
  <si>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</si>
  <si>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</si>
  <si>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</si>
  <si>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</si>
  <si>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</si>
  <si>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</si>
  <si>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</si>
  <si>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</si>
  <si>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</si>
  <si>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</si>
  <si>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</si>
  <si>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</si>
  <si>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6310060030</t>
  </si>
  <si>
    <t>6310061010</t>
  </si>
  <si>
    <t>6310080030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</si>
  <si>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</si>
  <si>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</si>
  <si>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</si>
  <si>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</si>
  <si>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</si>
  <si>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</si>
  <si>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</si>
  <si>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</si>
  <si>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</si>
  <si>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</si>
  <si>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</si>
  <si>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</si>
  <si>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</si>
  <si>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</si>
  <si>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</si>
  <si>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</si>
  <si>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</si>
  <si>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</si>
  <si>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</si>
  <si>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</si>
  <si>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</si>
  <si>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</si>
  <si>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</si>
  <si>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</si>
  <si>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</si>
  <si>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</si>
  <si>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5310020130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</si>
  <si>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</si>
  <si>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</si>
  <si>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</si>
  <si>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</si>
  <si>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</si>
  <si>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</si>
  <si>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</si>
  <si>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</si>
  <si>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</si>
  <si>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</si>
  <si>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</si>
  <si>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</si>
  <si>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</si>
  <si>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</si>
  <si>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</si>
  <si>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</si>
  <si>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</si>
  <si>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</si>
  <si>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</si>
  <si>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</si>
  <si>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</si>
  <si>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</si>
  <si>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</si>
  <si>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</si>
  <si>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</si>
  <si>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</si>
  <si>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</si>
  <si>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</si>
  <si>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</si>
  <si>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</si>
  <si>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5450000000</t>
  </si>
  <si>
    <t>5450080220</t>
  </si>
  <si>
    <t>5500000000</t>
  </si>
  <si>
    <t>5510080230</t>
  </si>
  <si>
    <t>5600000000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</si>
  <si>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</si>
  <si>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</si>
  <si>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</si>
  <si>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</si>
  <si>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</si>
  <si>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</si>
  <si>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</si>
  <si>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</si>
  <si>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</si>
  <si>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</si>
  <si>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</si>
  <si>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>5320060110</t>
  </si>
  <si>
    <t>Закупка товаров, работ и услуг для обеспечения государственных (муниципальных) нужд</t>
  </si>
  <si>
    <t>5350060220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</si>
  <si>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</si>
  <si>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5213020180</t>
  </si>
  <si>
    <t>5214020180</t>
  </si>
  <si>
    <t>5244020220</t>
  </si>
  <si>
    <t>6500000320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</si>
  <si>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</si>
  <si>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</si>
  <si>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</si>
  <si>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</si>
  <si>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</si>
  <si>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</si>
  <si>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</si>
  <si>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</si>
  <si>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</si>
  <si>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</si>
  <si>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</si>
  <si>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</si>
  <si>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</si>
  <si>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</si>
  <si>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</si>
  <si>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</si>
  <si>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</si>
  <si>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</si>
  <si>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</si>
  <si>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</si>
  <si>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</si>
  <si>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</si>
  <si>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</si>
  <si>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</si>
  <si>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</si>
  <si>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</si>
  <si>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</si>
  <si>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</si>
  <si>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</si>
  <si>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</si>
  <si>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</si>
  <si>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6310080700</t>
  </si>
  <si>
    <t>Расходы на возмещение части затрат  по транспортному обслуживанию населения</t>
  </si>
  <si>
    <t>5900080690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</si>
  <si>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</si>
  <si>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</si>
  <si>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</si>
  <si>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</si>
  <si>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Предоставление субсидий бюджетным, автоном ным учреждениям и иным некоммерческим организациям</t>
  </si>
  <si>
    <t>Ведомственная целевая программа «Сохранение и развитие государственных языков Республики Адыгея» в 2019-2021годы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</si>
  <si>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</si>
  <si>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</si>
  <si>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>Реализация мероприятий по обеспечению жильем молодых семей</t>
  </si>
  <si>
    <t>58000L4970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</si>
  <si>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</si>
  <si>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</si>
  <si>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</si>
  <si>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</si>
  <si>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</si>
  <si>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</si>
  <si>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</si>
  <si>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</si>
  <si>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</si>
  <si>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</si>
  <si>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</si>
  <si>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</si>
  <si>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</si>
  <si>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</si>
  <si>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</si>
  <si>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</si>
  <si>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</si>
  <si>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</si>
  <si>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</si>
  <si>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</si>
  <si>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</si>
  <si>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</si>
  <si>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</si>
  <si>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</si>
  <si>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</si>
  <si>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</si>
  <si>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</si>
  <si>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</si>
  <si>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</si>
  <si>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</si>
  <si>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</si>
  <si>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</si>
  <si>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</si>
  <si>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</si>
  <si>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</si>
  <si>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6210080350</t>
  </si>
  <si>
    <t>Обеспечение деятельности РМК-выполнение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</si>
  <si>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</si>
  <si>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</si>
  <si>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</si>
  <si>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>5217020180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</si>
  <si>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</si>
  <si>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</si>
  <si>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</si>
  <si>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деятельности(оказание услуг) кинематографии-коммунальные услуги</t>
  </si>
  <si>
    <t>5320180710</t>
  </si>
  <si>
    <t>53356S0550</t>
  </si>
  <si>
    <t>53366S0550</t>
  </si>
  <si>
    <t>Обеспечение деятельности (оказание услуг)  учреждений по внешкольной работе с детьми - ДЮСШ-заработная плата(персонифицированное финансирование)</t>
  </si>
  <si>
    <t>5335820150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</si>
  <si>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</si>
  <si>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</si>
  <si>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5243020220</t>
  </si>
  <si>
    <t>Реализация программ обустройство на восстановление воинских захоронений</t>
  </si>
  <si>
    <t>66001L2992</t>
  </si>
  <si>
    <t>5520080320</t>
  </si>
  <si>
    <t>5520080330</t>
  </si>
  <si>
    <t>5320080760</t>
  </si>
  <si>
    <t>5350060000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</si>
  <si>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</si>
  <si>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</si>
  <si>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</si>
  <si>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67000S0330</t>
  </si>
  <si>
    <t>67000S0340</t>
  </si>
  <si>
    <t>Реализация иных функций связанных с муниципальным управлением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</si>
  <si>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</si>
  <si>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6310080080</t>
  </si>
  <si>
    <t>6310080130</t>
  </si>
  <si>
    <t>Контрольно-счетная палата  муниципального  образования "Красногвардейский район"</t>
  </si>
  <si>
    <t xml:space="preserve">Резервные фонды </t>
  </si>
  <si>
    <t>Председатель Совета народных депутатов</t>
  </si>
  <si>
    <t>Председатель Контрольно-счетной палаты</t>
  </si>
  <si>
    <t xml:space="preserve"> Закупка товаров, работ, услуг в целях капитального ремонта государственного (муниципального) имущества</t>
  </si>
  <si>
    <t>56001L5760</t>
  </si>
  <si>
    <t>56002L5760</t>
  </si>
  <si>
    <t>Комплексное развитие территории МО Красногвардейский район -газификация объектов муниципальной собственности за счет средств товариществ</t>
  </si>
  <si>
    <t xml:space="preserve">Комплексное развитие территории МО Красногвардейский район - улучшение жилищных условий граждан, проживающих  в сельской местности.   </t>
  </si>
  <si>
    <t>Комплексное развитие территории МО Красногвардейский район -   строительство сельских домов культуры.</t>
  </si>
  <si>
    <t>МП МО "Красногвардейский район" "Комплексное развитие территории МО Красногвардейский район" -реконструкция водопровода</t>
  </si>
  <si>
    <t>56005L5762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</si>
  <si>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</si>
  <si>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Строительство  и реконструкция  (модернизация) объектов питьевого водоснабжения</t>
  </si>
  <si>
    <t>635G552430</t>
  </si>
  <si>
    <t>Субсидии СОШ-заработная плата</t>
  </si>
  <si>
    <t>Субсидии  СОШ-начисление на оплату труда</t>
  </si>
  <si>
    <t>Субсидии СОШ</t>
  </si>
  <si>
    <t>5325060090</t>
  </si>
  <si>
    <t>5326060090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</si>
  <si>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</si>
  <si>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5310020370</t>
  </si>
  <si>
    <t>Расходы за счет средств Резервного фонда Кабинета Министров Республики Адыгея</t>
  </si>
  <si>
    <t>6900100000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</si>
  <si>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</si>
  <si>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</si>
  <si>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</si>
  <si>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5150060030</t>
  </si>
  <si>
    <t>5150080040</t>
  </si>
  <si>
    <t>Капитальные вложения в объекты государственной (муниципальной) собственности</t>
  </si>
  <si>
    <t>5540080790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</si>
  <si>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</si>
  <si>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5427080200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</si>
  <si>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</si>
  <si>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</si>
  <si>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</si>
  <si>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5327020140</t>
  </si>
  <si>
    <t>6150000401</t>
  </si>
  <si>
    <t xml:space="preserve">МП МО Красногвардейский  район "Комплексное развитие территории МО Красногвардейский район" </t>
  </si>
  <si>
    <t>5А10080210</t>
  </si>
  <si>
    <t>5А20080220</t>
  </si>
  <si>
    <t>5А00000000</t>
  </si>
  <si>
    <t xml:space="preserve"> Социальное обеспечение и иные выплаты населению</t>
  </si>
  <si>
    <t>5430020700</t>
  </si>
  <si>
    <t>5330020800</t>
  </si>
  <si>
    <t>5315060060</t>
  </si>
  <si>
    <t>5316060060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</si>
  <si>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</si>
  <si>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</si>
  <si>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63226S0550</t>
  </si>
  <si>
    <t>6340060310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</si>
  <si>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</si>
  <si>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Мероприятия по энергосбережению и повышению энергетической эффективности</t>
  </si>
  <si>
    <t>Расходы на строительствообъектов  спортивной инфраструктуры муниципальной собственности для занятия физической культурой и спортом</t>
  </si>
  <si>
    <t>Субсидии бюджетным учреждениям на иные цели</t>
  </si>
  <si>
    <t>Иные межбюджетные трансферты</t>
  </si>
  <si>
    <t>Премии и гранты</t>
  </si>
  <si>
    <t>56000L5761</t>
  </si>
  <si>
    <t>Комплексное развитие территории МО "Красногвардейский район"- развитие питьевого и технического водоснабжения и водоотведения, газификация объектов муниципальной собственности</t>
  </si>
  <si>
    <t>56000L5763</t>
  </si>
  <si>
    <t>Предоставление молодым семьям дополнительной социальной выплаты при рождении (усыновлении) первого ребёнка</t>
  </si>
  <si>
    <t>Пособия по социальной помощи населению в денежной форме</t>
  </si>
  <si>
    <t>5800060540</t>
  </si>
  <si>
    <t>Предоставление субсидии бюджетам сельских поселений из бюджета муниципального образования в рамках регионального проекта "Чистая вода"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</si>
  <si>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</si>
  <si>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5150080550</t>
  </si>
  <si>
    <t>515008055</t>
  </si>
  <si>
    <t>Увеличение стоимости акций и иных финансовых инструментов</t>
  </si>
  <si>
    <t>Прочая закупка товаров, работ и услуг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</si>
  <si>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</si>
  <si>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</si>
  <si>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бесплатным горячим питанием обучающихся, получающих начальное общее образование в государственных и муниципальных образовательных организациях</t>
  </si>
  <si>
    <t>53200L3040</t>
  </si>
  <si>
    <t>"Организация в муниципальных общеобразовательных организациях бесплатного питания обучающихся, относящихся к льготным категориям"</t>
  </si>
  <si>
    <t>5380000000</t>
  </si>
  <si>
    <t>5310060000</t>
  </si>
  <si>
    <t>5310020000</t>
  </si>
  <si>
    <t>6340000000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</si>
  <si>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</si>
  <si>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6310060280</t>
  </si>
  <si>
    <t>Реализация программ формирования  современной городской среды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</si>
  <si>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годы» - эксплуатация технических средств</t>
  </si>
  <si>
    <t>5330820160</t>
  </si>
  <si>
    <t>Расходы  муниципальных программ</t>
  </si>
  <si>
    <t>5000000000</t>
  </si>
  <si>
    <t>6200000000</t>
  </si>
  <si>
    <t>6310061070</t>
  </si>
  <si>
    <t>Субсидии на реализацию мероприятий по благоустройству административных центров и муниципальных районов</t>
  </si>
  <si>
    <t>6310060440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</si>
  <si>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</si>
  <si>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</si>
  <si>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 xml:space="preserve">5325120140 </t>
  </si>
  <si>
    <t xml:space="preserve">5326120140 </t>
  </si>
  <si>
    <t>МП МО Красногвардейский район "Комплексное развитие территорий МО Красногвардейский район" - строительство объектов дошкольного образования</t>
  </si>
  <si>
    <t>56006L5760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</si>
  <si>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</si>
  <si>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</si>
  <si>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 ДЮСШ(модернизация объектов спортивной инфраструктуры)</t>
  </si>
  <si>
    <t>Обеспечение деятельности (оказание услуг)  учреждений по внешкольной работе с детьми -ЦДОД(персонифицированное финансирование)</t>
  </si>
  <si>
    <t>Ведомственная целевая программа "Обеспечение безопасности дорожного движения в МО "Красногвардейский район" на 2021-2023годы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</si>
  <si>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2021-2023гг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</si>
  <si>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</si>
  <si>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</si>
  <si>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5310080770</t>
  </si>
  <si>
    <t>5150080500</t>
  </si>
  <si>
    <t xml:space="preserve"> Ведомственная целевая программа "Волонтеры культуры" в МО "Красногвардейском районе"</t>
  </si>
  <si>
    <t>533P551390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</si>
  <si>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 видов расходов классификации расходов бюджетов Российской Федерации</t>
  </si>
  <si>
    <t>Субвенция на осуществление государственных полномочий Республики Адыгея в сфере административных правоотношений</t>
  </si>
  <si>
    <t>5150080501</t>
  </si>
  <si>
    <t>Прочие субсидии бюджетам сельских поселений из бюджета МО "Красногвардейский район"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</si>
  <si>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</si>
  <si>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523A255195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</si>
  <si>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</si>
  <si>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</si>
  <si>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</si>
  <si>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</si>
  <si>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 xml:space="preserve"> 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</si>
  <si>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 xml:space="preserve"> Уплата прочих налогов, сборов</t>
  </si>
  <si>
    <t>56000L3720</t>
  </si>
  <si>
    <t>Субсидии на софинансирование капитальных вложений в объекты государственной (муниципальной) собственности</t>
  </si>
  <si>
    <t>56002L5769</t>
  </si>
  <si>
    <t xml:space="preserve"> Комплексное развитие территории МО "Красногвардейский район"- реконструкция водопровода</t>
  </si>
  <si>
    <t>Бюджетные инвестиции в объекты капитального строительства государственной (муниципальной) собственности</t>
  </si>
  <si>
    <t>Строительство и реконструкции (модернизация) объектов питьевого водоснабжения</t>
  </si>
  <si>
    <t xml:space="preserve">  Консолидированные субсидии</t>
  </si>
  <si>
    <t>635F552430</t>
  </si>
  <si>
    <t xml:space="preserve"> Комплексное развитие территории МО "Красногвардейский район" (благоустройство сельских территорий)- строительство детской площадки</t>
  </si>
  <si>
    <t>56007L5761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</si>
  <si>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</si>
  <si>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</si>
  <si>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 xml:space="preserve"> Субсидии бюджетным учреждениям на иные цели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</si>
  <si>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</si>
  <si>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</si>
  <si>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</si>
  <si>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"Управление муниципальными финансами"</t>
  </si>
  <si>
    <t>Подпрограмма "Управление муниципальным долгом МО "Красногвардейский район"</t>
  </si>
  <si>
    <t>Подпрограмма "Обеспечение реализации муниципальной программы МО "Красногвардейский район" "Управление муниципальными финансами и"</t>
  </si>
  <si>
    <t>Ведомственная целевая программа «Одаренные дети» на 2021-2023 годы</t>
  </si>
  <si>
    <t>Подпрограмма "Развитие физической культуры и спорта в муниципальном образовании "Красногвардейский район"</t>
  </si>
  <si>
    <t>Подпрограмма "Поддержка талантливой молодежи и одаренных детей муниципального образования "Красногвардейский район"</t>
  </si>
  <si>
    <t>Подпрограмма "Реализация молодежной политики в муниципаль ном образовании "Красногвардейский район"</t>
  </si>
  <si>
    <t>6310080010</t>
  </si>
  <si>
    <t>Резервные средства на реализацию отдельных мероприятий и оплату социально-значимых затрат</t>
  </si>
  <si>
    <t>Иные межбюджетные ассигнования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</si>
  <si>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</si>
  <si>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целевая программа «Энергосбережение и повышение энергетической эффективности в МО «Красногвардейский район» на 2021-2023 годы</t>
  </si>
  <si>
    <t>Ведомственная целевая программа "Комплексные меры противодействия незаконному потреблению и обороту наркотических средств» в муниципальном образовании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</si>
  <si>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</si>
  <si>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</si>
  <si>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6100055490</t>
  </si>
  <si>
    <t>Иные дотации</t>
  </si>
  <si>
    <t>Поощрение муниципальной управленческой команды в 2021 году</t>
  </si>
  <si>
    <t>Расходы на приобретение и содержание имущества, находящегося в собственности  МО «Красногвардейский район»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</si>
  <si>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</si>
  <si>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Иные выплаты, за исключением фонда оплаты труда учреждений,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</si>
  <si>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</si>
  <si>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52307R519F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</si>
  <si>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</si>
  <si>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</si>
  <si>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</si>
  <si>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>Проведение выборов в представительные органы</t>
  </si>
  <si>
    <t>56008L5769</t>
  </si>
  <si>
    <t xml:space="preserve">  Комплексное развитие территории МО "Красногвардейский район" - строительство спортивного зала</t>
  </si>
  <si>
    <t>Комплексное развитие  территории МО «Красногвардейский район» - улучшение жилищных условий граждан, проживающих  в сельской местности»</t>
  </si>
  <si>
    <t xml:space="preserve"> Пособия по социальной помощи населению в денежной форме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</si>
  <si>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</si>
  <si>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</si>
  <si>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Развитие сети учреждений культурно-досугового типа</t>
  </si>
  <si>
    <t>521A155196</t>
  </si>
  <si>
    <t>521A255130</t>
  </si>
  <si>
    <t>Государственная поддержка отрасли культуры (государственная поддержка лучших сельских учреждений культуры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</si>
  <si>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</si>
  <si>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</si>
  <si>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</si>
  <si>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5140080160</t>
  </si>
  <si>
    <t>Условно-утвержденные расходы</t>
  </si>
  <si>
    <t>66001L2991</t>
  </si>
  <si>
    <t>Муниципальная программа МО "Красногвардейский район" "Развитие культуры"на 2020-2024 годы</t>
  </si>
  <si>
    <t>Ведомственная целевая программа "О противодействии  коррупции в муниципальном образовании "Красногвардейский район" на 2022-2024гг"</t>
  </si>
  <si>
    <t>Муниципальная программа МО "Красногвардейский район""Развитие  образования" на 2020-2024 годы"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</si>
  <si>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2022-2024годы"</t>
  </si>
  <si>
    <t>Приложение № 9  к решению</t>
  </si>
  <si>
    <t>Обеспечение развития и укрепления материально-технической базы муниципальных домов культуры</t>
  </si>
  <si>
    <t>522A155900</t>
  </si>
  <si>
    <t>2024 год</t>
  </si>
  <si>
    <t>Прочие работы, услуги</t>
  </si>
  <si>
    <t>Расходы на предоставление ежемесячного вознаграждения и ежемесячного дополнительного вознаграждения приемным родителям</t>
  </si>
  <si>
    <t>Наименование</t>
  </si>
  <si>
    <t>на плановый период 2024 и 2025 годов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</si>
  <si>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</si>
  <si>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»</t>
  </si>
  <si>
    <t>Ведомственная  целевая подпрограмма «Оказание материальной и социальной помощи обществу Красногвардейской районной организации Общероссийской общественной организации "Всероссийское общество инвалидов» »</t>
  </si>
  <si>
    <t>Подпрограмма 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ситуации"</t>
  </si>
  <si>
    <t>Подпрограмма  "Установление и выплата пенсии  за выслугу лет в МО "Красногвардейский район"</t>
  </si>
  <si>
    <t>Муниципальная программа МО "Красногвардейский район" "Социальная поддержка граждан"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</si>
  <si>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2023-2025годы"</t>
  </si>
  <si>
    <t xml:space="preserve"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</t>
  </si>
  <si>
    <t>2025 год</t>
  </si>
  <si>
    <t xml:space="preserve">Ведомственная целевая программа «Одаренные дети» </t>
  </si>
  <si>
    <t xml:space="preserve">Ведомственная целевая программа "Энергосбережение и повышение энергетической  эффективности учреждений культуры МО "Красногвардейский район" </t>
  </si>
  <si>
    <t>Ведомственная целевая программа "Поддержка, сохранение и развитие библиотек в муниципальном образовании "Красногвардейский район" на 2023 год"</t>
  </si>
  <si>
    <t>Ведомственная целевая программа «Организация отдыха и оздоровления детей и подростков в 2023 году»</t>
  </si>
  <si>
    <t>Ведомственная целевая программа «Противопо жарная безопасность образовательных учреждений МО «Красногвардейский район» на 2023 год»</t>
  </si>
  <si>
    <t>Подпрограмма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ситуации"</t>
  </si>
  <si>
    <t xml:space="preserve">Подпрограмма "Предоставление семьям с новорожденными детьми подарочных комплектов детский принадлежностей в МО "Красногвардейский район 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</si>
  <si>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2023 год</t>
  </si>
  <si>
    <t>МП МО "Красногвардейский район" Патриотическое воспитание граждан Красногвардейского района на 2021-2023 годы"</t>
  </si>
  <si>
    <t>532EB51790</t>
  </si>
  <si>
    <t>Субсидия на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</si>
  <si>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 29.12.2022 г. № 13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</si>
</sst>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0.0000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4" fillId="0" borderId="16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82" fontId="0" fillId="0" borderId="0" xfId="0" applyNumberFormat="1" applyFont="1" applyFill="1" applyAlignment="1">
      <alignment/>
    </xf>
    <xf numFmtId="182" fontId="8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74" fontId="7" fillId="0" borderId="14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top"/>
    </xf>
    <xf numFmtId="174" fontId="4" fillId="0" borderId="0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/>
    </xf>
    <xf numFmtId="174" fontId="4" fillId="0" borderId="14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174" fontId="7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4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7" xfId="35" applyNumberFormat="1" applyFont="1" applyFill="1" applyBorder="1" applyAlignment="1" applyProtection="1">
      <alignment horizontal="left" vertical="top" wrapText="1"/>
      <protection/>
    </xf>
    <xf numFmtId="0" fontId="7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35" applyNumberFormat="1" applyFont="1" applyFill="1" applyBorder="1" applyAlignment="1" applyProtection="1">
      <alignment horizontal="left" vertical="top" wrapText="1"/>
      <protection/>
    </xf>
    <xf numFmtId="0" fontId="4" fillId="0" borderId="14" xfId="35" applyNumberFormat="1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6" fillId="0" borderId="14" xfId="0" applyNumberFormat="1" applyFont="1" applyFill="1" applyBorder="1" applyAlignment="1">
      <alignment horizontal="center" vertical="center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8"/>
  <sheetViews>
    <sheetView tabSelected="1" view="pageLayout" zoomScale="106" zoomScaleSheetLayoutView="130" zoomScalePageLayoutView="106" workbookViewId="0" topLeftCell="C425">
      <selection activeCell="K452" sqref="K452"/>
    </sheetView>
  </sheetViews>
  <sheetFormatPr defaultColWidth="9.00390625" defaultRowHeight="12.75"/>
  <cols>
    <col min="1" max="1" width="4.625" style="53" hidden="1" customWidth="1"/>
    <col min="2" max="2" width="3.00390625" style="53" hidden="1" customWidth="1"/>
    <col min="3" max="4" width="9.125" style="55" customWidth="1"/>
    <col min="5" max="5" width="30.125" style="56" customWidth="1"/>
    <col min="6" max="6" width="0.12890625" style="53" hidden="1" customWidth="1"/>
    <col min="7" max="7" width="5.125" style="53" hidden="1" customWidth="1"/>
    <col min="8" max="8" width="6.875" style="53" hidden="1" customWidth="1"/>
    <col min="9" max="9" width="12.25390625" style="53" customWidth="1"/>
    <col min="10" max="10" width="9.125" style="53" customWidth="1"/>
    <col min="11" max="11" width="11.00390625" style="57" customWidth="1"/>
    <col min="12" max="12" width="9.125" style="57" hidden="1" customWidth="1"/>
    <col min="13" max="13" width="1.75390625" style="57" hidden="1" customWidth="1"/>
    <col min="14" max="14" width="10.375" style="57" customWidth="1"/>
    <col min="15" max="15" width="0.12890625" style="53" customWidth="1"/>
    <col min="16" max="16" width="9.125" style="53" hidden="1" customWidth="1"/>
    <col min="17" max="16384" width="9.125" style="53" customWidth="1"/>
  </cols>
  <sheetData>
    <row r="1" spans="1:16" s="54" customFormat="1" ht="15.75">
      <c r="A1" s="44"/>
      <c r="B1" s="44"/>
      <c r="C1" s="88" t="s">
        <v>514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54" customFormat="1" ht="15.75">
      <c r="A2" s="44"/>
      <c r="B2" s="44"/>
      <c r="C2" s="88" t="s">
        <v>202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54" customFormat="1" ht="15.75">
      <c r="A3" s="44"/>
      <c r="B3" s="44"/>
      <c r="C3" s="88" t="s">
        <v>22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.75">
      <c r="A4" s="2"/>
      <c r="B4" s="2"/>
      <c r="C4" s="44"/>
      <c r="D4" s="44"/>
      <c r="E4" s="89" t="s">
        <v>542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4" ht="15" hidden="1">
      <c r="A5" s="2"/>
      <c r="B5" s="2"/>
      <c r="C5" s="46"/>
      <c r="D5" s="46"/>
      <c r="E5" s="111"/>
      <c r="F5" s="111"/>
      <c r="G5" s="111"/>
      <c r="H5" s="111"/>
      <c r="I5" s="111"/>
      <c r="J5" s="111"/>
      <c r="L5" s="58"/>
      <c r="N5" s="58"/>
    </row>
    <row r="6" spans="1:14" ht="72.75" customHeight="1">
      <c r="A6" s="81" t="s">
        <v>439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2" ht="15.75" hidden="1">
      <c r="A7" s="127" t="s">
        <v>23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58"/>
    </row>
    <row r="8" spans="1:14" ht="15.75">
      <c r="A8" s="127" t="s">
        <v>521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2" ht="12.75">
      <c r="A9" s="3"/>
      <c r="B9" s="3"/>
      <c r="C9" s="45"/>
      <c r="D9" s="45"/>
      <c r="E9" s="47"/>
      <c r="F9" s="4"/>
      <c r="G9" s="4"/>
      <c r="H9" s="4"/>
      <c r="I9" s="4"/>
      <c r="J9" s="3"/>
      <c r="K9" s="59"/>
      <c r="L9" s="59"/>
    </row>
    <row r="10" spans="1:12" ht="13.5" thickBot="1">
      <c r="A10" s="5"/>
      <c r="B10" s="5"/>
      <c r="C10" s="45"/>
      <c r="D10" s="45"/>
      <c r="E10" s="47"/>
      <c r="F10" s="3"/>
      <c r="G10" s="3"/>
      <c r="H10" s="3"/>
      <c r="I10" s="3"/>
      <c r="J10" s="112" t="s">
        <v>0</v>
      </c>
      <c r="K10" s="113"/>
      <c r="L10" s="59"/>
    </row>
    <row r="11" spans="1:14" s="30" customFormat="1" ht="42" customHeight="1">
      <c r="A11" s="6" t="s">
        <v>1</v>
      </c>
      <c r="B11" s="6"/>
      <c r="C11" s="103" t="s">
        <v>520</v>
      </c>
      <c r="D11" s="104"/>
      <c r="E11" s="105"/>
      <c r="F11" s="29" t="s">
        <v>2</v>
      </c>
      <c r="G11" s="13" t="s">
        <v>3</v>
      </c>
      <c r="H11" s="29" t="s">
        <v>4</v>
      </c>
      <c r="I11" s="109" t="s">
        <v>83</v>
      </c>
      <c r="J11" s="109" t="s">
        <v>84</v>
      </c>
      <c r="K11" s="114" t="s">
        <v>85</v>
      </c>
      <c r="L11" s="114"/>
      <c r="M11" s="114"/>
      <c r="N11" s="114"/>
    </row>
    <row r="12" spans="1:14" s="30" customFormat="1" ht="20.25" customHeight="1">
      <c r="A12" s="7"/>
      <c r="B12" s="8"/>
      <c r="C12" s="106"/>
      <c r="D12" s="107"/>
      <c r="E12" s="108"/>
      <c r="F12" s="31"/>
      <c r="G12" s="32" t="s">
        <v>6</v>
      </c>
      <c r="H12" s="32" t="s">
        <v>15</v>
      </c>
      <c r="I12" s="110"/>
      <c r="J12" s="110"/>
      <c r="K12" s="60" t="s">
        <v>517</v>
      </c>
      <c r="L12" s="61"/>
      <c r="M12" s="62"/>
      <c r="N12" s="60" t="s">
        <v>530</v>
      </c>
    </row>
    <row r="13" spans="1:14" s="18" customFormat="1" ht="11.25">
      <c r="A13" s="9"/>
      <c r="B13" s="1"/>
      <c r="C13" s="90" t="s">
        <v>101</v>
      </c>
      <c r="D13" s="91"/>
      <c r="E13" s="92"/>
      <c r="F13" s="19"/>
      <c r="G13" s="20"/>
      <c r="H13" s="20"/>
      <c r="I13" s="10" t="s">
        <v>109</v>
      </c>
      <c r="J13" s="10"/>
      <c r="K13" s="63">
        <f>K14+K64+K86+K146+K150+K159+K166</f>
        <v>107661</v>
      </c>
      <c r="L13" s="34"/>
      <c r="M13" s="34"/>
      <c r="N13" s="63">
        <f>N14+N64+N86+N146+N150+N159+N166</f>
        <v>99010.79999999999</v>
      </c>
    </row>
    <row r="14" spans="1:14" s="18" customFormat="1" ht="11.25">
      <c r="A14" s="9"/>
      <c r="B14" s="1"/>
      <c r="C14" s="90" t="s">
        <v>102</v>
      </c>
      <c r="D14" s="91"/>
      <c r="E14" s="92"/>
      <c r="F14" s="19"/>
      <c r="G14" s="20"/>
      <c r="H14" s="20"/>
      <c r="I14" s="10" t="s">
        <v>110</v>
      </c>
      <c r="J14" s="10"/>
      <c r="K14" s="63">
        <f>K15+K21+K34+K46+K53+K16</f>
        <v>50859.9</v>
      </c>
      <c r="L14" s="34"/>
      <c r="M14" s="34"/>
      <c r="N14" s="63">
        <f>N15+N21+N34+N46+N53+N16</f>
        <v>48835.6</v>
      </c>
    </row>
    <row r="15" spans="1:14" s="18" customFormat="1" ht="21" customHeight="1">
      <c r="A15" s="9"/>
      <c r="B15" s="1"/>
      <c r="C15" s="90" t="s">
        <v>103</v>
      </c>
      <c r="D15" s="91"/>
      <c r="E15" s="92"/>
      <c r="F15" s="21"/>
      <c r="G15" s="10" t="s">
        <v>6</v>
      </c>
      <c r="H15" s="10" t="s">
        <v>9</v>
      </c>
      <c r="I15" s="10" t="s">
        <v>111</v>
      </c>
      <c r="J15" s="10"/>
      <c r="K15" s="63">
        <f>K19</f>
        <v>1738</v>
      </c>
      <c r="L15" s="34"/>
      <c r="M15" s="34"/>
      <c r="N15" s="63">
        <f>N19</f>
        <v>1807.7</v>
      </c>
    </row>
    <row r="16" spans="1:14" s="18" customFormat="1" ht="11.25" hidden="1">
      <c r="A16" s="9"/>
      <c r="B16" s="1"/>
      <c r="C16" s="90" t="s">
        <v>484</v>
      </c>
      <c r="D16" s="91"/>
      <c r="E16" s="92"/>
      <c r="F16" s="21"/>
      <c r="G16" s="10"/>
      <c r="H16" s="10"/>
      <c r="I16" s="10" t="s">
        <v>482</v>
      </c>
      <c r="J16" s="10"/>
      <c r="K16" s="63">
        <f>K17+K18</f>
        <v>0</v>
      </c>
      <c r="L16" s="34"/>
      <c r="M16" s="34"/>
      <c r="N16" s="63">
        <f>N17+N18</f>
        <v>0</v>
      </c>
    </row>
    <row r="17" spans="1:14" s="18" customFormat="1" ht="38.25" customHeight="1" hidden="1">
      <c r="A17" s="9"/>
      <c r="B17" s="1"/>
      <c r="C17" s="95" t="s">
        <v>67</v>
      </c>
      <c r="D17" s="96"/>
      <c r="E17" s="97"/>
      <c r="F17" s="21"/>
      <c r="G17" s="10"/>
      <c r="H17" s="10"/>
      <c r="I17" s="10" t="s">
        <v>482</v>
      </c>
      <c r="J17" s="10" t="s">
        <v>68</v>
      </c>
      <c r="K17" s="63">
        <v>0</v>
      </c>
      <c r="L17" s="34"/>
      <c r="M17" s="34"/>
      <c r="N17" s="63">
        <v>0</v>
      </c>
    </row>
    <row r="18" spans="1:14" s="18" customFormat="1" ht="19.5" customHeight="1" hidden="1">
      <c r="A18" s="9"/>
      <c r="B18" s="1"/>
      <c r="C18" s="85" t="s">
        <v>483</v>
      </c>
      <c r="D18" s="86"/>
      <c r="E18" s="87"/>
      <c r="F18" s="21"/>
      <c r="G18" s="10"/>
      <c r="H18" s="10"/>
      <c r="I18" s="10" t="s">
        <v>482</v>
      </c>
      <c r="J18" s="10" t="s">
        <v>18</v>
      </c>
      <c r="K18" s="63">
        <v>0</v>
      </c>
      <c r="L18" s="34"/>
      <c r="M18" s="34"/>
      <c r="N18" s="63">
        <v>0</v>
      </c>
    </row>
    <row r="19" spans="1:14" s="18" customFormat="1" ht="11.25">
      <c r="A19" s="9"/>
      <c r="B19" s="1"/>
      <c r="C19" s="85" t="s">
        <v>50</v>
      </c>
      <c r="D19" s="86"/>
      <c r="E19" s="87"/>
      <c r="F19" s="22"/>
      <c r="G19" s="11"/>
      <c r="H19" s="11"/>
      <c r="I19" s="70" t="s">
        <v>112</v>
      </c>
      <c r="J19" s="70"/>
      <c r="K19" s="71">
        <f>K20</f>
        <v>1738</v>
      </c>
      <c r="L19" s="34"/>
      <c r="M19" s="34"/>
      <c r="N19" s="71">
        <f>N20</f>
        <v>1807.7</v>
      </c>
    </row>
    <row r="20" spans="1:14" s="18" customFormat="1" ht="35.25" customHeight="1">
      <c r="A20" s="9"/>
      <c r="B20" s="1"/>
      <c r="C20" s="85" t="s">
        <v>67</v>
      </c>
      <c r="D20" s="86"/>
      <c r="E20" s="87"/>
      <c r="F20" s="22"/>
      <c r="G20" s="11"/>
      <c r="H20" s="11"/>
      <c r="I20" s="11" t="s">
        <v>112</v>
      </c>
      <c r="J20" s="11" t="s">
        <v>68</v>
      </c>
      <c r="K20" s="64">
        <v>1738</v>
      </c>
      <c r="L20" s="34"/>
      <c r="M20" s="34"/>
      <c r="N20" s="64">
        <v>1807.7</v>
      </c>
    </row>
    <row r="21" spans="1:14" s="18" customFormat="1" ht="21.75" customHeight="1">
      <c r="A21" s="9"/>
      <c r="B21" s="1"/>
      <c r="C21" s="90" t="s">
        <v>90</v>
      </c>
      <c r="D21" s="91"/>
      <c r="E21" s="92"/>
      <c r="F21" s="21"/>
      <c r="G21" s="10"/>
      <c r="H21" s="10"/>
      <c r="I21" s="12" t="s">
        <v>113</v>
      </c>
      <c r="J21" s="12"/>
      <c r="K21" s="65">
        <f>K22+K27+K26</f>
        <v>36864</v>
      </c>
      <c r="L21" s="34"/>
      <c r="M21" s="34"/>
      <c r="N21" s="65">
        <f>N22+N27+N26</f>
        <v>35391.2</v>
      </c>
    </row>
    <row r="22" spans="1:14" s="18" customFormat="1" ht="11.25">
      <c r="A22" s="9"/>
      <c r="B22" s="1"/>
      <c r="C22" s="85" t="s">
        <v>43</v>
      </c>
      <c r="D22" s="86"/>
      <c r="E22" s="87"/>
      <c r="F22" s="22"/>
      <c r="G22" s="11" t="s">
        <v>6</v>
      </c>
      <c r="H22" s="11" t="s">
        <v>7</v>
      </c>
      <c r="I22" s="11" t="s">
        <v>114</v>
      </c>
      <c r="J22" s="11"/>
      <c r="K22" s="64">
        <f>K23+K24+K25</f>
        <v>36203.5</v>
      </c>
      <c r="L22" s="34"/>
      <c r="M22" s="34"/>
      <c r="N22" s="64">
        <f>N23+N24+N25</f>
        <v>34705.799999999996</v>
      </c>
    </row>
    <row r="23" spans="1:14" s="18" customFormat="1" ht="35.25" customHeight="1">
      <c r="A23" s="9"/>
      <c r="B23" s="1"/>
      <c r="C23" s="85" t="s">
        <v>67</v>
      </c>
      <c r="D23" s="86"/>
      <c r="E23" s="87"/>
      <c r="F23" s="22"/>
      <c r="G23" s="11"/>
      <c r="H23" s="11"/>
      <c r="I23" s="11" t="s">
        <v>114</v>
      </c>
      <c r="J23" s="11" t="s">
        <v>68</v>
      </c>
      <c r="K23" s="64">
        <v>34089.1</v>
      </c>
      <c r="L23" s="34"/>
      <c r="M23" s="34"/>
      <c r="N23" s="64">
        <v>31591.1</v>
      </c>
    </row>
    <row r="24" spans="1:14" s="18" customFormat="1" ht="23.25" customHeight="1">
      <c r="A24" s="9"/>
      <c r="B24" s="1"/>
      <c r="C24" s="85" t="s">
        <v>70</v>
      </c>
      <c r="D24" s="86"/>
      <c r="E24" s="87"/>
      <c r="F24" s="22"/>
      <c r="G24" s="11"/>
      <c r="H24" s="11"/>
      <c r="I24" s="11" t="s">
        <v>114</v>
      </c>
      <c r="J24" s="11" t="s">
        <v>73</v>
      </c>
      <c r="K24" s="64">
        <v>2054.4</v>
      </c>
      <c r="L24" s="34"/>
      <c r="M24" s="34"/>
      <c r="N24" s="64">
        <v>3054.7</v>
      </c>
    </row>
    <row r="25" spans="1:14" s="18" customFormat="1" ht="11.25">
      <c r="A25" s="9"/>
      <c r="B25" s="1"/>
      <c r="C25" s="85" t="s">
        <v>72</v>
      </c>
      <c r="D25" s="86"/>
      <c r="E25" s="87"/>
      <c r="F25" s="22"/>
      <c r="G25" s="11"/>
      <c r="H25" s="11"/>
      <c r="I25" s="11" t="s">
        <v>114</v>
      </c>
      <c r="J25" s="11" t="s">
        <v>71</v>
      </c>
      <c r="K25" s="64">
        <v>60</v>
      </c>
      <c r="L25" s="34"/>
      <c r="M25" s="34"/>
      <c r="N25" s="64">
        <v>60</v>
      </c>
    </row>
    <row r="26" spans="1:14" s="18" customFormat="1" ht="34.5" customHeight="1">
      <c r="A26" s="9"/>
      <c r="B26" s="1"/>
      <c r="C26" s="85" t="s">
        <v>492</v>
      </c>
      <c r="D26" s="86"/>
      <c r="E26" s="87"/>
      <c r="F26" s="22"/>
      <c r="G26" s="11"/>
      <c r="H26" s="11"/>
      <c r="I26" s="11" t="s">
        <v>491</v>
      </c>
      <c r="J26" s="11" t="s">
        <v>73</v>
      </c>
      <c r="K26" s="64">
        <v>0</v>
      </c>
      <c r="L26" s="34"/>
      <c r="M26" s="34"/>
      <c r="N26" s="64">
        <v>0</v>
      </c>
    </row>
    <row r="27" spans="1:14" s="18" customFormat="1" ht="24" customHeight="1">
      <c r="A27" s="9"/>
      <c r="B27" s="1"/>
      <c r="C27" s="90" t="s">
        <v>37</v>
      </c>
      <c r="D27" s="91"/>
      <c r="E27" s="92"/>
      <c r="F27" s="21"/>
      <c r="G27" s="10">
        <v>10</v>
      </c>
      <c r="H27" s="10" t="s">
        <v>11</v>
      </c>
      <c r="I27" s="10" t="s">
        <v>268</v>
      </c>
      <c r="J27" s="10"/>
      <c r="K27" s="63">
        <f>K28+K30+K32</f>
        <v>660.5</v>
      </c>
      <c r="L27" s="34"/>
      <c r="M27" s="34"/>
      <c r="N27" s="63">
        <f>N28+N30+N32</f>
        <v>685.4</v>
      </c>
    </row>
    <row r="28" spans="1:14" s="18" customFormat="1" ht="23.25" customHeight="1">
      <c r="A28" s="9"/>
      <c r="B28" s="1"/>
      <c r="C28" s="85" t="s">
        <v>28</v>
      </c>
      <c r="D28" s="86"/>
      <c r="E28" s="87"/>
      <c r="F28" s="22"/>
      <c r="G28" s="11" t="s">
        <v>6</v>
      </c>
      <c r="H28" s="11" t="s">
        <v>20</v>
      </c>
      <c r="I28" s="11" t="s">
        <v>115</v>
      </c>
      <c r="J28" s="11"/>
      <c r="K28" s="64">
        <f>K29</f>
        <v>32.5</v>
      </c>
      <c r="L28" s="34"/>
      <c r="M28" s="34"/>
      <c r="N28" s="64">
        <f>N29</f>
        <v>32.5</v>
      </c>
    </row>
    <row r="29" spans="1:14" s="18" customFormat="1" ht="23.25" customHeight="1">
      <c r="A29" s="9"/>
      <c r="B29" s="1"/>
      <c r="C29" s="85" t="s">
        <v>70</v>
      </c>
      <c r="D29" s="86"/>
      <c r="E29" s="87"/>
      <c r="F29" s="22"/>
      <c r="G29" s="11"/>
      <c r="H29" s="11"/>
      <c r="I29" s="11" t="s">
        <v>115</v>
      </c>
      <c r="J29" s="11" t="s">
        <v>73</v>
      </c>
      <c r="K29" s="64">
        <v>32.5</v>
      </c>
      <c r="L29" s="34"/>
      <c r="M29" s="34"/>
      <c r="N29" s="64">
        <v>32.5</v>
      </c>
    </row>
    <row r="30" spans="1:14" s="18" customFormat="1" ht="34.5" customHeight="1">
      <c r="A30" s="9"/>
      <c r="B30" s="1"/>
      <c r="C30" s="85" t="s">
        <v>54</v>
      </c>
      <c r="D30" s="86"/>
      <c r="E30" s="87"/>
      <c r="F30" s="21"/>
      <c r="G30" s="11">
        <v>10</v>
      </c>
      <c r="H30" s="11" t="s">
        <v>11</v>
      </c>
      <c r="I30" s="11" t="s">
        <v>116</v>
      </c>
      <c r="J30" s="11"/>
      <c r="K30" s="64">
        <f>K31</f>
        <v>627.5</v>
      </c>
      <c r="L30" s="34"/>
      <c r="M30" s="34"/>
      <c r="N30" s="64">
        <f>N31</f>
        <v>652.4</v>
      </c>
    </row>
    <row r="31" spans="1:14" s="18" customFormat="1" ht="36.75" customHeight="1">
      <c r="A31" s="9"/>
      <c r="B31" s="1"/>
      <c r="C31" s="85" t="s">
        <v>67</v>
      </c>
      <c r="D31" s="86"/>
      <c r="E31" s="87"/>
      <c r="F31" s="21"/>
      <c r="G31" s="11"/>
      <c r="H31" s="11"/>
      <c r="I31" s="11" t="s">
        <v>116</v>
      </c>
      <c r="J31" s="11" t="s">
        <v>68</v>
      </c>
      <c r="K31" s="64">
        <v>627.5</v>
      </c>
      <c r="L31" s="34"/>
      <c r="M31" s="34"/>
      <c r="N31" s="64">
        <v>652.4</v>
      </c>
    </row>
    <row r="32" spans="1:14" s="18" customFormat="1" ht="45.75" customHeight="1">
      <c r="A32" s="9"/>
      <c r="B32" s="1"/>
      <c r="C32" s="85" t="s">
        <v>266</v>
      </c>
      <c r="D32" s="86"/>
      <c r="E32" s="87"/>
      <c r="F32" s="21"/>
      <c r="G32" s="11"/>
      <c r="H32" s="11"/>
      <c r="I32" s="11" t="s">
        <v>267</v>
      </c>
      <c r="J32" s="11"/>
      <c r="K32" s="64">
        <f>K33</f>
        <v>0.5</v>
      </c>
      <c r="L32" s="34"/>
      <c r="M32" s="34"/>
      <c r="N32" s="64">
        <f>N33</f>
        <v>0.5</v>
      </c>
    </row>
    <row r="33" spans="1:14" s="18" customFormat="1" ht="11.25">
      <c r="A33" s="9"/>
      <c r="B33" s="1"/>
      <c r="C33" s="85" t="s">
        <v>70</v>
      </c>
      <c r="D33" s="86"/>
      <c r="E33" s="87"/>
      <c r="F33" s="21"/>
      <c r="G33" s="11"/>
      <c r="H33" s="11"/>
      <c r="I33" s="11" t="s">
        <v>267</v>
      </c>
      <c r="J33" s="11" t="s">
        <v>73</v>
      </c>
      <c r="K33" s="64">
        <v>0.5</v>
      </c>
      <c r="L33" s="34"/>
      <c r="M33" s="34"/>
      <c r="N33" s="64">
        <v>0.5</v>
      </c>
    </row>
    <row r="34" spans="1:14" s="18" customFormat="1" ht="23.25" customHeight="1">
      <c r="A34" s="9"/>
      <c r="B34" s="1"/>
      <c r="C34" s="90" t="s">
        <v>24</v>
      </c>
      <c r="D34" s="91"/>
      <c r="E34" s="92"/>
      <c r="F34" s="21"/>
      <c r="G34" s="10" t="s">
        <v>6</v>
      </c>
      <c r="H34" s="10" t="s">
        <v>20</v>
      </c>
      <c r="I34" s="10" t="s">
        <v>117</v>
      </c>
      <c r="J34" s="10"/>
      <c r="K34" s="63">
        <f>K35+K39+K41+K43</f>
        <v>5901.1</v>
      </c>
      <c r="L34" s="34"/>
      <c r="M34" s="34"/>
      <c r="N34" s="63">
        <f>N35+N39+N41+N43</f>
        <v>5057.5</v>
      </c>
    </row>
    <row r="35" spans="1:14" s="18" customFormat="1" ht="11.25">
      <c r="A35" s="9"/>
      <c r="B35" s="1"/>
      <c r="C35" s="85" t="s">
        <v>43</v>
      </c>
      <c r="D35" s="86"/>
      <c r="E35" s="87"/>
      <c r="F35" s="22"/>
      <c r="G35" s="11" t="s">
        <v>6</v>
      </c>
      <c r="H35" s="11" t="s">
        <v>20</v>
      </c>
      <c r="I35" s="11" t="s">
        <v>118</v>
      </c>
      <c r="J35" s="11"/>
      <c r="K35" s="64">
        <f>K36+K37+K38</f>
        <v>5901.1</v>
      </c>
      <c r="L35" s="34"/>
      <c r="M35" s="34"/>
      <c r="N35" s="64">
        <f>N36+N37+N38</f>
        <v>5057.5</v>
      </c>
    </row>
    <row r="36" spans="1:14" s="18" customFormat="1" ht="36.75" customHeight="1">
      <c r="A36" s="9"/>
      <c r="B36" s="1"/>
      <c r="C36" s="85" t="s">
        <v>67</v>
      </c>
      <c r="D36" s="86"/>
      <c r="E36" s="87"/>
      <c r="F36" s="22"/>
      <c r="G36" s="11"/>
      <c r="H36" s="11"/>
      <c r="I36" s="11" t="s">
        <v>118</v>
      </c>
      <c r="J36" s="11" t="s">
        <v>68</v>
      </c>
      <c r="K36" s="64">
        <v>3911.6</v>
      </c>
      <c r="L36" s="34"/>
      <c r="M36" s="34"/>
      <c r="N36" s="64">
        <v>4068</v>
      </c>
    </row>
    <row r="37" spans="1:14" s="18" customFormat="1" ht="11.25">
      <c r="A37" s="9"/>
      <c r="B37" s="1"/>
      <c r="C37" s="85" t="s">
        <v>70</v>
      </c>
      <c r="D37" s="86"/>
      <c r="E37" s="87"/>
      <c r="F37" s="22"/>
      <c r="G37" s="11"/>
      <c r="H37" s="11"/>
      <c r="I37" s="11" t="s">
        <v>118</v>
      </c>
      <c r="J37" s="11" t="s">
        <v>73</v>
      </c>
      <c r="K37" s="64">
        <v>1964.4</v>
      </c>
      <c r="L37" s="34"/>
      <c r="M37" s="34"/>
      <c r="N37" s="64">
        <v>964.4</v>
      </c>
    </row>
    <row r="38" spans="1:14" s="18" customFormat="1" ht="11.25">
      <c r="A38" s="9"/>
      <c r="B38" s="1"/>
      <c r="C38" s="85" t="s">
        <v>72</v>
      </c>
      <c r="D38" s="86"/>
      <c r="E38" s="87"/>
      <c r="F38" s="22"/>
      <c r="G38" s="11"/>
      <c r="H38" s="11"/>
      <c r="I38" s="11" t="s">
        <v>118</v>
      </c>
      <c r="J38" s="11" t="s">
        <v>71</v>
      </c>
      <c r="K38" s="64">
        <v>25.1</v>
      </c>
      <c r="L38" s="34"/>
      <c r="M38" s="34"/>
      <c r="N38" s="64">
        <v>25.1</v>
      </c>
    </row>
    <row r="39" spans="1:14" s="18" customFormat="1" ht="24" customHeight="1">
      <c r="A39" s="9"/>
      <c r="B39" s="1"/>
      <c r="C39" s="85" t="s">
        <v>48</v>
      </c>
      <c r="D39" s="86"/>
      <c r="E39" s="87"/>
      <c r="F39" s="22"/>
      <c r="G39" s="11" t="s">
        <v>6</v>
      </c>
      <c r="H39" s="11" t="s">
        <v>20</v>
      </c>
      <c r="I39" s="11" t="s">
        <v>119</v>
      </c>
      <c r="J39" s="11"/>
      <c r="K39" s="64">
        <f>K40</f>
        <v>0</v>
      </c>
      <c r="L39" s="34"/>
      <c r="M39" s="34"/>
      <c r="N39" s="64">
        <f>N40</f>
        <v>0</v>
      </c>
    </row>
    <row r="40" spans="1:14" s="18" customFormat="1" ht="11.25">
      <c r="A40" s="9"/>
      <c r="B40" s="1"/>
      <c r="C40" s="85" t="s">
        <v>70</v>
      </c>
      <c r="D40" s="86"/>
      <c r="E40" s="87"/>
      <c r="F40" s="22"/>
      <c r="G40" s="11"/>
      <c r="H40" s="11"/>
      <c r="I40" s="11" t="s">
        <v>119</v>
      </c>
      <c r="J40" s="11" t="s">
        <v>73</v>
      </c>
      <c r="K40" s="64">
        <v>0</v>
      </c>
      <c r="L40" s="34"/>
      <c r="M40" s="34"/>
      <c r="N40" s="64">
        <v>0</v>
      </c>
    </row>
    <row r="41" spans="1:14" s="18" customFormat="1" ht="23.25" customHeight="1">
      <c r="A41" s="9"/>
      <c r="B41" s="1"/>
      <c r="C41" s="85" t="s">
        <v>49</v>
      </c>
      <c r="D41" s="86"/>
      <c r="E41" s="87"/>
      <c r="F41" s="22"/>
      <c r="G41" s="11" t="s">
        <v>7</v>
      </c>
      <c r="H41" s="11" t="s">
        <v>16</v>
      </c>
      <c r="I41" s="11" t="s">
        <v>120</v>
      </c>
      <c r="J41" s="11"/>
      <c r="K41" s="64">
        <f>K42</f>
        <v>0</v>
      </c>
      <c r="L41" s="34"/>
      <c r="M41" s="34"/>
      <c r="N41" s="64">
        <f>N42</f>
        <v>0</v>
      </c>
    </row>
    <row r="42" spans="1:14" s="18" customFormat="1" ht="11.25">
      <c r="A42" s="9"/>
      <c r="B42" s="1"/>
      <c r="C42" s="85" t="s">
        <v>70</v>
      </c>
      <c r="D42" s="86"/>
      <c r="E42" s="87"/>
      <c r="F42" s="22"/>
      <c r="G42" s="11"/>
      <c r="H42" s="11"/>
      <c r="I42" s="11" t="s">
        <v>120</v>
      </c>
      <c r="J42" s="11" t="s">
        <v>73</v>
      </c>
      <c r="K42" s="64">
        <v>0</v>
      </c>
      <c r="L42" s="34"/>
      <c r="M42" s="34"/>
      <c r="N42" s="64">
        <v>0</v>
      </c>
    </row>
    <row r="43" spans="1:14" s="18" customFormat="1" ht="23.25" customHeight="1">
      <c r="A43" s="9"/>
      <c r="B43" s="1"/>
      <c r="C43" s="85" t="s">
        <v>107</v>
      </c>
      <c r="D43" s="86"/>
      <c r="E43" s="87"/>
      <c r="F43" s="22"/>
      <c r="G43" s="11"/>
      <c r="H43" s="11"/>
      <c r="I43" s="11" t="s">
        <v>201</v>
      </c>
      <c r="J43" s="11"/>
      <c r="K43" s="64">
        <f>K44+K45</f>
        <v>0</v>
      </c>
      <c r="L43" s="34"/>
      <c r="M43" s="34"/>
      <c r="N43" s="64">
        <f>N44+N45</f>
        <v>0</v>
      </c>
    </row>
    <row r="44" spans="1:14" s="18" customFormat="1" ht="11.25">
      <c r="A44" s="9"/>
      <c r="B44" s="1"/>
      <c r="C44" s="85" t="s">
        <v>70</v>
      </c>
      <c r="D44" s="86"/>
      <c r="E44" s="87"/>
      <c r="F44" s="22"/>
      <c r="G44" s="11"/>
      <c r="H44" s="11"/>
      <c r="I44" s="11" t="s">
        <v>201</v>
      </c>
      <c r="J44" s="11" t="s">
        <v>73</v>
      </c>
      <c r="K44" s="64">
        <v>0</v>
      </c>
      <c r="L44" s="34"/>
      <c r="M44" s="34"/>
      <c r="N44" s="64">
        <v>0</v>
      </c>
    </row>
    <row r="45" spans="1:14" s="18" customFormat="1" ht="24.75" customHeight="1">
      <c r="A45" s="9"/>
      <c r="B45" s="1"/>
      <c r="C45" s="85" t="s">
        <v>485</v>
      </c>
      <c r="D45" s="86"/>
      <c r="E45" s="87"/>
      <c r="F45" s="22"/>
      <c r="G45" s="11"/>
      <c r="H45" s="11"/>
      <c r="I45" s="11" t="s">
        <v>201</v>
      </c>
      <c r="J45" s="11" t="s">
        <v>96</v>
      </c>
      <c r="K45" s="64">
        <v>0</v>
      </c>
      <c r="L45" s="34"/>
      <c r="M45" s="34"/>
      <c r="N45" s="64">
        <v>0</v>
      </c>
    </row>
    <row r="46" spans="1:14" s="18" customFormat="1" ht="22.5" customHeight="1">
      <c r="A46" s="9"/>
      <c r="B46" s="1"/>
      <c r="C46" s="90" t="s">
        <v>35</v>
      </c>
      <c r="D46" s="91"/>
      <c r="E46" s="92"/>
      <c r="F46" s="21"/>
      <c r="G46" s="10" t="s">
        <v>6</v>
      </c>
      <c r="H46" s="10" t="s">
        <v>12</v>
      </c>
      <c r="I46" s="10" t="s">
        <v>121</v>
      </c>
      <c r="J46" s="10"/>
      <c r="K46" s="63">
        <f>K47+K49</f>
        <v>4280.3</v>
      </c>
      <c r="L46" s="34"/>
      <c r="M46" s="34"/>
      <c r="N46" s="63">
        <f>N47+N49</f>
        <v>4426.799999999999</v>
      </c>
    </row>
    <row r="47" spans="1:14" s="18" customFormat="1" ht="11.25">
      <c r="A47" s="9"/>
      <c r="B47" s="1"/>
      <c r="C47" s="85" t="s">
        <v>334</v>
      </c>
      <c r="D47" s="86"/>
      <c r="E47" s="87"/>
      <c r="F47" s="22"/>
      <c r="G47" s="11" t="s">
        <v>6</v>
      </c>
      <c r="H47" s="11" t="s">
        <v>12</v>
      </c>
      <c r="I47" s="11" t="s">
        <v>122</v>
      </c>
      <c r="J47" s="11"/>
      <c r="K47" s="64">
        <f>K48</f>
        <v>1638.8</v>
      </c>
      <c r="L47" s="34"/>
      <c r="M47" s="34"/>
      <c r="N47" s="64">
        <f>N48</f>
        <v>1704.4</v>
      </c>
    </row>
    <row r="48" spans="1:14" s="18" customFormat="1" ht="34.5" customHeight="1">
      <c r="A48" s="9"/>
      <c r="B48" s="1"/>
      <c r="C48" s="85" t="s">
        <v>67</v>
      </c>
      <c r="D48" s="86"/>
      <c r="E48" s="87"/>
      <c r="F48" s="22"/>
      <c r="G48" s="11"/>
      <c r="H48" s="11"/>
      <c r="I48" s="11" t="s">
        <v>122</v>
      </c>
      <c r="J48" s="11" t="s">
        <v>68</v>
      </c>
      <c r="K48" s="64">
        <v>1638.8</v>
      </c>
      <c r="L48" s="34"/>
      <c r="M48" s="34"/>
      <c r="N48" s="64">
        <v>1704.4</v>
      </c>
    </row>
    <row r="49" spans="1:14" s="18" customFormat="1" ht="11.25">
      <c r="A49" s="9"/>
      <c r="B49" s="1"/>
      <c r="C49" s="85" t="s">
        <v>43</v>
      </c>
      <c r="D49" s="86"/>
      <c r="E49" s="87"/>
      <c r="F49" s="22"/>
      <c r="G49" s="11" t="s">
        <v>6</v>
      </c>
      <c r="H49" s="11" t="s">
        <v>12</v>
      </c>
      <c r="I49" s="11" t="s">
        <v>123</v>
      </c>
      <c r="J49" s="11"/>
      <c r="K49" s="64">
        <f>K50+K51+K52</f>
        <v>2641.5</v>
      </c>
      <c r="L49" s="34"/>
      <c r="M49" s="34"/>
      <c r="N49" s="64">
        <f>N50+N51+N52</f>
        <v>2722.3999999999996</v>
      </c>
    </row>
    <row r="50" spans="1:14" s="18" customFormat="1" ht="34.5" customHeight="1">
      <c r="A50" s="9"/>
      <c r="B50" s="1"/>
      <c r="C50" s="85" t="s">
        <v>67</v>
      </c>
      <c r="D50" s="86"/>
      <c r="E50" s="87"/>
      <c r="F50" s="22"/>
      <c r="G50" s="11"/>
      <c r="H50" s="11"/>
      <c r="I50" s="11" t="s">
        <v>123</v>
      </c>
      <c r="J50" s="11" t="s">
        <v>68</v>
      </c>
      <c r="K50" s="64">
        <v>2020.2</v>
      </c>
      <c r="L50" s="34"/>
      <c r="M50" s="34"/>
      <c r="N50" s="64">
        <v>2101.1</v>
      </c>
    </row>
    <row r="51" spans="1:14" s="18" customFormat="1" ht="11.25">
      <c r="A51" s="9"/>
      <c r="B51" s="1"/>
      <c r="C51" s="85" t="s">
        <v>70</v>
      </c>
      <c r="D51" s="86"/>
      <c r="E51" s="87"/>
      <c r="F51" s="22"/>
      <c r="G51" s="11"/>
      <c r="H51" s="11"/>
      <c r="I51" s="11" t="s">
        <v>123</v>
      </c>
      <c r="J51" s="11" t="s">
        <v>73</v>
      </c>
      <c r="K51" s="64">
        <v>621.3</v>
      </c>
      <c r="L51" s="34"/>
      <c r="M51" s="34"/>
      <c r="N51" s="64">
        <v>621.3</v>
      </c>
    </row>
    <row r="52" spans="1:14" s="18" customFormat="1" ht="13.5" customHeight="1">
      <c r="A52" s="9"/>
      <c r="B52" s="1"/>
      <c r="C52" s="85" t="s">
        <v>72</v>
      </c>
      <c r="D52" s="86"/>
      <c r="E52" s="87"/>
      <c r="F52" s="22"/>
      <c r="G52" s="11" t="s">
        <v>6</v>
      </c>
      <c r="H52" s="11" t="s">
        <v>12</v>
      </c>
      <c r="I52" s="11" t="s">
        <v>123</v>
      </c>
      <c r="J52" s="11" t="s">
        <v>71</v>
      </c>
      <c r="K52" s="64">
        <v>0</v>
      </c>
      <c r="L52" s="34"/>
      <c r="M52" s="34"/>
      <c r="N52" s="64">
        <v>0</v>
      </c>
    </row>
    <row r="53" spans="1:14" s="18" customFormat="1" ht="24.75" customHeight="1">
      <c r="A53" s="9"/>
      <c r="B53" s="1"/>
      <c r="C53" s="90" t="s">
        <v>332</v>
      </c>
      <c r="D53" s="91"/>
      <c r="E53" s="92"/>
      <c r="F53" s="21"/>
      <c r="G53" s="10" t="s">
        <v>6</v>
      </c>
      <c r="H53" s="10" t="s">
        <v>11</v>
      </c>
      <c r="I53" s="10" t="s">
        <v>124</v>
      </c>
      <c r="J53" s="10"/>
      <c r="K53" s="63">
        <f>K54+K56+K62+K63</f>
        <v>2076.5</v>
      </c>
      <c r="L53" s="34"/>
      <c r="M53" s="34"/>
      <c r="N53" s="63">
        <f>N54+N56+N62+N63</f>
        <v>2152.3999999999996</v>
      </c>
    </row>
    <row r="54" spans="1:14" s="18" customFormat="1" ht="11.25">
      <c r="A54" s="9"/>
      <c r="B54" s="1"/>
      <c r="C54" s="85" t="s">
        <v>335</v>
      </c>
      <c r="D54" s="86"/>
      <c r="E54" s="87"/>
      <c r="F54" s="21"/>
      <c r="G54" s="11" t="s">
        <v>6</v>
      </c>
      <c r="H54" s="11" t="s">
        <v>11</v>
      </c>
      <c r="I54" s="11" t="s">
        <v>125</v>
      </c>
      <c r="J54" s="10"/>
      <c r="K54" s="64">
        <f>K55</f>
        <v>1271</v>
      </c>
      <c r="L54" s="34"/>
      <c r="M54" s="34"/>
      <c r="N54" s="64">
        <f>N55</f>
        <v>1321.8</v>
      </c>
    </row>
    <row r="55" spans="1:14" s="18" customFormat="1" ht="36" customHeight="1">
      <c r="A55" s="9"/>
      <c r="B55" s="1"/>
      <c r="C55" s="85" t="s">
        <v>67</v>
      </c>
      <c r="D55" s="86"/>
      <c r="E55" s="87"/>
      <c r="F55" s="21"/>
      <c r="G55" s="11"/>
      <c r="H55" s="11"/>
      <c r="I55" s="11" t="s">
        <v>125</v>
      </c>
      <c r="J55" s="11" t="s">
        <v>68</v>
      </c>
      <c r="K55" s="64">
        <v>1271</v>
      </c>
      <c r="L55" s="34"/>
      <c r="M55" s="34"/>
      <c r="N55" s="64">
        <v>1321.8</v>
      </c>
    </row>
    <row r="56" spans="1:14" s="18" customFormat="1" ht="11.25">
      <c r="A56" s="9"/>
      <c r="B56" s="1"/>
      <c r="C56" s="85" t="s">
        <v>43</v>
      </c>
      <c r="D56" s="86"/>
      <c r="E56" s="87"/>
      <c r="F56" s="22"/>
      <c r="G56" s="11" t="s">
        <v>6</v>
      </c>
      <c r="H56" s="11" t="s">
        <v>11</v>
      </c>
      <c r="I56" s="11" t="s">
        <v>126</v>
      </c>
      <c r="J56" s="11"/>
      <c r="K56" s="64">
        <f>K57+K58+K59</f>
        <v>805.5</v>
      </c>
      <c r="L56" s="34"/>
      <c r="M56" s="34"/>
      <c r="N56" s="64">
        <f>N57+N58+N59</f>
        <v>830.5999999999999</v>
      </c>
    </row>
    <row r="57" spans="1:14" s="18" customFormat="1" ht="34.5" customHeight="1">
      <c r="A57" s="9"/>
      <c r="B57" s="1"/>
      <c r="C57" s="85" t="s">
        <v>67</v>
      </c>
      <c r="D57" s="86"/>
      <c r="E57" s="87"/>
      <c r="F57" s="22"/>
      <c r="G57" s="11"/>
      <c r="H57" s="11"/>
      <c r="I57" s="11" t="s">
        <v>126</v>
      </c>
      <c r="J57" s="11" t="s">
        <v>68</v>
      </c>
      <c r="K57" s="64">
        <v>629.3</v>
      </c>
      <c r="L57" s="34"/>
      <c r="M57" s="34"/>
      <c r="N57" s="64">
        <v>654.4</v>
      </c>
    </row>
    <row r="58" spans="1:14" s="18" customFormat="1" ht="11.25">
      <c r="A58" s="9"/>
      <c r="B58" s="1"/>
      <c r="C58" s="85" t="s">
        <v>70</v>
      </c>
      <c r="D58" s="86"/>
      <c r="E58" s="87"/>
      <c r="F58" s="22"/>
      <c r="G58" s="11"/>
      <c r="H58" s="11"/>
      <c r="I58" s="11" t="s">
        <v>126</v>
      </c>
      <c r="J58" s="11" t="s">
        <v>73</v>
      </c>
      <c r="K58" s="64">
        <v>176.2</v>
      </c>
      <c r="L58" s="34"/>
      <c r="M58" s="34"/>
      <c r="N58" s="64">
        <v>176.2</v>
      </c>
    </row>
    <row r="59" spans="1:14" s="18" customFormat="1" ht="11.25">
      <c r="A59" s="9"/>
      <c r="B59" s="1"/>
      <c r="C59" s="85" t="s">
        <v>72</v>
      </c>
      <c r="D59" s="86"/>
      <c r="E59" s="87"/>
      <c r="F59" s="22"/>
      <c r="G59" s="11"/>
      <c r="H59" s="11"/>
      <c r="I59" s="11" t="s">
        <v>126</v>
      </c>
      <c r="J59" s="11" t="s">
        <v>71</v>
      </c>
      <c r="K59" s="64">
        <v>0</v>
      </c>
      <c r="L59" s="34"/>
      <c r="M59" s="34"/>
      <c r="N59" s="64">
        <v>0</v>
      </c>
    </row>
    <row r="60" spans="1:14" s="18" customFormat="1" ht="11.25">
      <c r="A60" s="9"/>
      <c r="B60" s="1"/>
      <c r="C60" s="85" t="s">
        <v>26</v>
      </c>
      <c r="D60" s="86"/>
      <c r="E60" s="87"/>
      <c r="F60" s="21"/>
      <c r="G60" s="11" t="s">
        <v>6</v>
      </c>
      <c r="H60" s="11" t="s">
        <v>11</v>
      </c>
      <c r="I60" s="11" t="s">
        <v>19</v>
      </c>
      <c r="J60" s="11" t="s">
        <v>32</v>
      </c>
      <c r="K60" s="64">
        <v>0</v>
      </c>
      <c r="L60" s="34"/>
      <c r="M60" s="34"/>
      <c r="N60" s="64">
        <v>0</v>
      </c>
    </row>
    <row r="61" spans="1:14" s="18" customFormat="1" ht="11.25">
      <c r="A61" s="9"/>
      <c r="B61" s="1"/>
      <c r="C61" s="85" t="s">
        <v>34</v>
      </c>
      <c r="D61" s="86"/>
      <c r="E61" s="87"/>
      <c r="F61" s="72"/>
      <c r="G61" s="11" t="s">
        <v>6</v>
      </c>
      <c r="H61" s="11" t="s">
        <v>11</v>
      </c>
      <c r="I61" s="11" t="s">
        <v>19</v>
      </c>
      <c r="J61" s="11" t="s">
        <v>33</v>
      </c>
      <c r="K61" s="64">
        <v>0</v>
      </c>
      <c r="L61" s="34"/>
      <c r="M61" s="34"/>
      <c r="N61" s="64">
        <v>0</v>
      </c>
    </row>
    <row r="62" spans="1:14" s="18" customFormat="1" ht="36" customHeight="1">
      <c r="A62" s="9"/>
      <c r="B62" s="1"/>
      <c r="C62" s="85" t="s">
        <v>67</v>
      </c>
      <c r="D62" s="86"/>
      <c r="E62" s="87"/>
      <c r="F62" s="22"/>
      <c r="G62" s="10"/>
      <c r="H62" s="10"/>
      <c r="I62" s="11" t="s">
        <v>369</v>
      </c>
      <c r="J62" s="11" t="s">
        <v>68</v>
      </c>
      <c r="K62" s="64">
        <v>0</v>
      </c>
      <c r="L62" s="34"/>
      <c r="M62" s="34"/>
      <c r="N62" s="64">
        <v>0</v>
      </c>
    </row>
    <row r="63" spans="1:14" s="18" customFormat="1" ht="23.25" customHeight="1">
      <c r="A63" s="9"/>
      <c r="B63" s="1"/>
      <c r="C63" s="85" t="s">
        <v>70</v>
      </c>
      <c r="D63" s="86"/>
      <c r="E63" s="87"/>
      <c r="F63" s="22"/>
      <c r="G63" s="10"/>
      <c r="H63" s="10"/>
      <c r="I63" s="11" t="s">
        <v>369</v>
      </c>
      <c r="J63" s="11" t="s">
        <v>73</v>
      </c>
      <c r="K63" s="64">
        <v>0</v>
      </c>
      <c r="L63" s="34"/>
      <c r="M63" s="34"/>
      <c r="N63" s="64">
        <v>0</v>
      </c>
    </row>
    <row r="64" spans="1:14" s="18" customFormat="1" ht="11.25">
      <c r="A64" s="9"/>
      <c r="B64" s="1"/>
      <c r="C64" s="90" t="s">
        <v>94</v>
      </c>
      <c r="D64" s="91"/>
      <c r="E64" s="92"/>
      <c r="F64" s="22"/>
      <c r="G64" s="10"/>
      <c r="H64" s="10"/>
      <c r="I64" s="10" t="s">
        <v>417</v>
      </c>
      <c r="J64" s="11"/>
      <c r="K64" s="64">
        <f>K65</f>
        <v>73</v>
      </c>
      <c r="L64" s="34"/>
      <c r="M64" s="34"/>
      <c r="N64" s="64">
        <f>N65</f>
        <v>23</v>
      </c>
    </row>
    <row r="65" spans="1:14" s="18" customFormat="1" ht="21.75" customHeight="1">
      <c r="A65" s="9"/>
      <c r="B65" s="1"/>
      <c r="C65" s="90" t="s">
        <v>203</v>
      </c>
      <c r="D65" s="91"/>
      <c r="E65" s="92"/>
      <c r="F65" s="21"/>
      <c r="G65" s="10"/>
      <c r="H65" s="10"/>
      <c r="I65" s="10" t="s">
        <v>127</v>
      </c>
      <c r="J65" s="10"/>
      <c r="K65" s="63">
        <f>K66+K68+K70+K72+K74+K76+K79+K80+K81+K82+K84</f>
        <v>73</v>
      </c>
      <c r="L65" s="34"/>
      <c r="M65" s="34"/>
      <c r="N65" s="63">
        <f>N66+N68+N70+N72+N74+N76+N79+N80+N81+N82+N84</f>
        <v>23</v>
      </c>
    </row>
    <row r="66" spans="1:14" s="18" customFormat="1" ht="24" customHeight="1">
      <c r="A66" s="9"/>
      <c r="B66" s="1"/>
      <c r="C66" s="85" t="s">
        <v>431</v>
      </c>
      <c r="D66" s="86"/>
      <c r="E66" s="87"/>
      <c r="F66" s="22"/>
      <c r="G66" s="10"/>
      <c r="H66" s="10"/>
      <c r="I66" s="11" t="s">
        <v>128</v>
      </c>
      <c r="J66" s="10"/>
      <c r="K66" s="64">
        <f>K67</f>
        <v>0</v>
      </c>
      <c r="L66" s="34"/>
      <c r="M66" s="34"/>
      <c r="N66" s="64">
        <f>N67</f>
        <v>0</v>
      </c>
    </row>
    <row r="67" spans="1:14" s="18" customFormat="1" ht="11.25">
      <c r="A67" s="9"/>
      <c r="B67" s="1"/>
      <c r="C67" s="85" t="s">
        <v>70</v>
      </c>
      <c r="D67" s="86"/>
      <c r="E67" s="87"/>
      <c r="F67" s="22"/>
      <c r="G67" s="10"/>
      <c r="H67" s="10"/>
      <c r="I67" s="11" t="s">
        <v>128</v>
      </c>
      <c r="J67" s="11" t="s">
        <v>73</v>
      </c>
      <c r="K67" s="64">
        <v>0</v>
      </c>
      <c r="L67" s="34"/>
      <c r="M67" s="34"/>
      <c r="N67" s="64">
        <v>0</v>
      </c>
    </row>
    <row r="68" spans="1:14" s="18" customFormat="1" ht="56.25" customHeight="1">
      <c r="A68" s="9"/>
      <c r="B68" s="1"/>
      <c r="C68" s="85" t="s">
        <v>528</v>
      </c>
      <c r="D68" s="86"/>
      <c r="E68" s="87"/>
      <c r="F68" s="22"/>
      <c r="G68" s="10"/>
      <c r="H68" s="10"/>
      <c r="I68" s="11" t="s">
        <v>299</v>
      </c>
      <c r="J68" s="11"/>
      <c r="K68" s="64">
        <f>K69</f>
        <v>23</v>
      </c>
      <c r="L68" s="34"/>
      <c r="M68" s="34"/>
      <c r="N68" s="64">
        <f>N69</f>
        <v>23</v>
      </c>
    </row>
    <row r="69" spans="1:14" s="18" customFormat="1" ht="11.25">
      <c r="A69" s="9"/>
      <c r="B69" s="1"/>
      <c r="C69" s="85" t="s">
        <v>70</v>
      </c>
      <c r="D69" s="86"/>
      <c r="E69" s="87"/>
      <c r="F69" s="22"/>
      <c r="G69" s="10"/>
      <c r="H69" s="10"/>
      <c r="I69" s="11" t="s">
        <v>299</v>
      </c>
      <c r="J69" s="11" t="s">
        <v>73</v>
      </c>
      <c r="K69" s="64">
        <v>23</v>
      </c>
      <c r="L69" s="34"/>
      <c r="M69" s="34"/>
      <c r="N69" s="64">
        <v>23</v>
      </c>
    </row>
    <row r="70" spans="1:14" s="18" customFormat="1" ht="35.25" customHeight="1">
      <c r="A70" s="9"/>
      <c r="B70" s="1"/>
      <c r="C70" s="85" t="s">
        <v>478</v>
      </c>
      <c r="D70" s="86"/>
      <c r="E70" s="87"/>
      <c r="F70" s="22"/>
      <c r="G70" s="10"/>
      <c r="H70" s="10"/>
      <c r="I70" s="11" t="s">
        <v>129</v>
      </c>
      <c r="J70" s="11"/>
      <c r="K70" s="64">
        <f>K71</f>
        <v>0</v>
      </c>
      <c r="L70" s="34"/>
      <c r="M70" s="34"/>
      <c r="N70" s="64">
        <f>N71</f>
        <v>0</v>
      </c>
    </row>
    <row r="71" spans="1:14" s="18" customFormat="1" ht="11.25">
      <c r="A71" s="9"/>
      <c r="B71" s="1"/>
      <c r="C71" s="85" t="s">
        <v>70</v>
      </c>
      <c r="D71" s="86"/>
      <c r="E71" s="87"/>
      <c r="F71" s="22"/>
      <c r="G71" s="10"/>
      <c r="H71" s="10"/>
      <c r="I71" s="11" t="s">
        <v>129</v>
      </c>
      <c r="J71" s="11" t="s">
        <v>73</v>
      </c>
      <c r="K71" s="64">
        <v>0</v>
      </c>
      <c r="L71" s="34"/>
      <c r="M71" s="34"/>
      <c r="N71" s="64">
        <v>0</v>
      </c>
    </row>
    <row r="72" spans="1:14" s="18" customFormat="1" ht="24.75" customHeight="1">
      <c r="A72" s="9"/>
      <c r="B72" s="1"/>
      <c r="C72" s="85" t="s">
        <v>432</v>
      </c>
      <c r="D72" s="86"/>
      <c r="E72" s="87"/>
      <c r="F72" s="22"/>
      <c r="G72" s="10"/>
      <c r="H72" s="10"/>
      <c r="I72" s="11" t="s">
        <v>130</v>
      </c>
      <c r="J72" s="11"/>
      <c r="K72" s="64">
        <f>K73</f>
        <v>0</v>
      </c>
      <c r="L72" s="34"/>
      <c r="M72" s="34"/>
      <c r="N72" s="64">
        <f>N73</f>
        <v>0</v>
      </c>
    </row>
    <row r="73" spans="1:14" s="18" customFormat="1" ht="11.25">
      <c r="A73" s="9"/>
      <c r="B73" s="1"/>
      <c r="C73" s="85" t="s">
        <v>70</v>
      </c>
      <c r="D73" s="86"/>
      <c r="E73" s="87"/>
      <c r="F73" s="22"/>
      <c r="G73" s="10"/>
      <c r="H73" s="10"/>
      <c r="I73" s="11" t="s">
        <v>130</v>
      </c>
      <c r="J73" s="11" t="s">
        <v>73</v>
      </c>
      <c r="K73" s="64">
        <v>0</v>
      </c>
      <c r="L73" s="34"/>
      <c r="M73" s="34"/>
      <c r="N73" s="64">
        <v>0</v>
      </c>
    </row>
    <row r="74" spans="1:14" s="18" customFormat="1" ht="25.5" customHeight="1">
      <c r="A74" s="9"/>
      <c r="B74" s="1"/>
      <c r="C74" s="85" t="s">
        <v>477</v>
      </c>
      <c r="D74" s="86"/>
      <c r="E74" s="87"/>
      <c r="F74" s="22"/>
      <c r="G74" s="10"/>
      <c r="H74" s="10"/>
      <c r="I74" s="11" t="s">
        <v>131</v>
      </c>
      <c r="J74" s="11"/>
      <c r="K74" s="64">
        <f>K75</f>
        <v>0</v>
      </c>
      <c r="L74" s="34"/>
      <c r="M74" s="34"/>
      <c r="N74" s="64">
        <f>N75</f>
        <v>0</v>
      </c>
    </row>
    <row r="75" spans="1:14" s="18" customFormat="1" ht="11.25">
      <c r="A75" s="9"/>
      <c r="B75" s="1"/>
      <c r="C75" s="85" t="s">
        <v>70</v>
      </c>
      <c r="D75" s="86"/>
      <c r="E75" s="87"/>
      <c r="F75" s="22"/>
      <c r="G75" s="10"/>
      <c r="H75" s="10"/>
      <c r="I75" s="11" t="s">
        <v>131</v>
      </c>
      <c r="J75" s="11" t="s">
        <v>73</v>
      </c>
      <c r="K75" s="64">
        <v>0</v>
      </c>
      <c r="L75" s="34"/>
      <c r="M75" s="34"/>
      <c r="N75" s="64">
        <v>0</v>
      </c>
    </row>
    <row r="76" spans="1:14" s="18" customFormat="1" ht="46.5" customHeight="1">
      <c r="A76" s="9"/>
      <c r="B76" s="1"/>
      <c r="C76" s="85" t="s">
        <v>323</v>
      </c>
      <c r="D76" s="86"/>
      <c r="E76" s="87"/>
      <c r="F76" s="22"/>
      <c r="G76" s="11"/>
      <c r="H76" s="11"/>
      <c r="I76" s="11" t="s">
        <v>132</v>
      </c>
      <c r="J76" s="11"/>
      <c r="K76" s="64">
        <f>K77+K78</f>
        <v>0</v>
      </c>
      <c r="L76" s="34"/>
      <c r="M76" s="34"/>
      <c r="N76" s="64">
        <f>N77+N78</f>
        <v>0</v>
      </c>
    </row>
    <row r="77" spans="1:14" s="18" customFormat="1" ht="11.25">
      <c r="A77" s="9"/>
      <c r="B77" s="1"/>
      <c r="C77" s="85" t="s">
        <v>70</v>
      </c>
      <c r="D77" s="86"/>
      <c r="E77" s="87"/>
      <c r="F77" s="22"/>
      <c r="G77" s="10"/>
      <c r="H77" s="10"/>
      <c r="I77" s="11" t="s">
        <v>132</v>
      </c>
      <c r="J77" s="11" t="s">
        <v>73</v>
      </c>
      <c r="K77" s="64">
        <v>0</v>
      </c>
      <c r="L77" s="34"/>
      <c r="M77" s="34"/>
      <c r="N77" s="64">
        <v>0</v>
      </c>
    </row>
    <row r="78" spans="1:14" s="18" customFormat="1" ht="24.75" customHeight="1">
      <c r="A78" s="9"/>
      <c r="B78" s="1"/>
      <c r="C78" s="95" t="s">
        <v>76</v>
      </c>
      <c r="D78" s="96"/>
      <c r="E78" s="97"/>
      <c r="F78" s="22"/>
      <c r="G78" s="10"/>
      <c r="H78" s="10"/>
      <c r="I78" s="11" t="s">
        <v>132</v>
      </c>
      <c r="J78" s="11" t="s">
        <v>78</v>
      </c>
      <c r="K78" s="64">
        <v>0</v>
      </c>
      <c r="L78" s="34"/>
      <c r="M78" s="34"/>
      <c r="N78" s="64">
        <v>0</v>
      </c>
    </row>
    <row r="79" spans="1:14" s="18" customFormat="1" ht="24" customHeight="1">
      <c r="A79" s="9"/>
      <c r="B79" s="9"/>
      <c r="C79" s="102" t="s">
        <v>511</v>
      </c>
      <c r="D79" s="102"/>
      <c r="E79" s="102"/>
      <c r="F79" s="22"/>
      <c r="G79" s="10"/>
      <c r="H79" s="10"/>
      <c r="I79" s="73">
        <v>6210080410</v>
      </c>
      <c r="J79" s="73">
        <v>200</v>
      </c>
      <c r="K79" s="64">
        <v>50</v>
      </c>
      <c r="L79" s="34"/>
      <c r="M79" s="34"/>
      <c r="N79" s="64">
        <v>0</v>
      </c>
    </row>
    <row r="80" spans="1:14" s="18" customFormat="1" ht="39.75" customHeight="1">
      <c r="A80" s="9"/>
      <c r="B80" s="1"/>
      <c r="C80" s="85" t="s">
        <v>479</v>
      </c>
      <c r="D80" s="86"/>
      <c r="E80" s="87"/>
      <c r="F80" s="22"/>
      <c r="G80" s="10"/>
      <c r="H80" s="10"/>
      <c r="I80" s="73">
        <v>6210080740</v>
      </c>
      <c r="J80" s="73">
        <v>200</v>
      </c>
      <c r="K80" s="64">
        <v>0</v>
      </c>
      <c r="L80" s="34"/>
      <c r="M80" s="34"/>
      <c r="N80" s="64">
        <v>0</v>
      </c>
    </row>
    <row r="81" spans="1:14" s="18" customFormat="1" ht="24" customHeight="1">
      <c r="A81" s="9"/>
      <c r="B81" s="1"/>
      <c r="C81" s="85" t="s">
        <v>437</v>
      </c>
      <c r="D81" s="86"/>
      <c r="E81" s="87"/>
      <c r="F81" s="22"/>
      <c r="G81" s="10"/>
      <c r="H81" s="10"/>
      <c r="I81" s="73">
        <v>6210080800</v>
      </c>
      <c r="J81" s="73">
        <v>600</v>
      </c>
      <c r="K81" s="64">
        <v>0</v>
      </c>
      <c r="L81" s="34"/>
      <c r="M81" s="34"/>
      <c r="N81" s="64">
        <v>0</v>
      </c>
    </row>
    <row r="82" spans="1:14" s="18" customFormat="1" ht="24" customHeight="1">
      <c r="A82" s="9"/>
      <c r="B82" s="1"/>
      <c r="C82" s="85" t="s">
        <v>498</v>
      </c>
      <c r="D82" s="86"/>
      <c r="E82" s="87"/>
      <c r="F82" s="22"/>
      <c r="G82" s="10"/>
      <c r="H82" s="10"/>
      <c r="I82" s="73">
        <v>6210080801</v>
      </c>
      <c r="J82" s="73"/>
      <c r="K82" s="64">
        <f>K83</f>
        <v>0</v>
      </c>
      <c r="L82" s="34"/>
      <c r="M82" s="34"/>
      <c r="N82" s="64">
        <f>N83</f>
        <v>0</v>
      </c>
    </row>
    <row r="83" spans="1:14" s="18" customFormat="1" ht="24" customHeight="1">
      <c r="A83" s="9"/>
      <c r="B83" s="1"/>
      <c r="C83" s="85" t="s">
        <v>76</v>
      </c>
      <c r="D83" s="86"/>
      <c r="E83" s="87"/>
      <c r="F83" s="22"/>
      <c r="G83" s="10"/>
      <c r="H83" s="10"/>
      <c r="I83" s="73">
        <v>6210080801</v>
      </c>
      <c r="J83" s="73">
        <v>600</v>
      </c>
      <c r="K83" s="64">
        <v>0</v>
      </c>
      <c r="L83" s="34"/>
      <c r="M83" s="34"/>
      <c r="N83" s="64">
        <v>0</v>
      </c>
    </row>
    <row r="84" spans="1:14" s="18" customFormat="1" ht="24" customHeight="1">
      <c r="A84" s="9"/>
      <c r="B84" s="1"/>
      <c r="C84" s="85" t="s">
        <v>499</v>
      </c>
      <c r="D84" s="86"/>
      <c r="E84" s="87"/>
      <c r="F84" s="22"/>
      <c r="G84" s="10"/>
      <c r="H84" s="10"/>
      <c r="I84" s="73">
        <v>6210080802</v>
      </c>
      <c r="J84" s="73"/>
      <c r="K84" s="64">
        <f>K85</f>
        <v>0</v>
      </c>
      <c r="L84" s="34"/>
      <c r="M84" s="34"/>
      <c r="N84" s="64">
        <f>N85</f>
        <v>0</v>
      </c>
    </row>
    <row r="85" spans="1:14" s="18" customFormat="1" ht="24" customHeight="1">
      <c r="A85" s="9"/>
      <c r="B85" s="1"/>
      <c r="C85" s="85" t="s">
        <v>76</v>
      </c>
      <c r="D85" s="86"/>
      <c r="E85" s="87"/>
      <c r="F85" s="22"/>
      <c r="G85" s="10"/>
      <c r="H85" s="10"/>
      <c r="I85" s="73">
        <v>6210080802</v>
      </c>
      <c r="J85" s="73">
        <v>600</v>
      </c>
      <c r="K85" s="64">
        <v>0</v>
      </c>
      <c r="L85" s="34"/>
      <c r="M85" s="34"/>
      <c r="N85" s="64">
        <v>0</v>
      </c>
    </row>
    <row r="86" spans="1:14" s="18" customFormat="1" ht="14.25" customHeight="1">
      <c r="A86" s="9"/>
      <c r="B86" s="1"/>
      <c r="C86" s="90" t="s">
        <v>94</v>
      </c>
      <c r="D86" s="91"/>
      <c r="E86" s="92"/>
      <c r="F86" s="22"/>
      <c r="G86" s="10"/>
      <c r="H86" s="10"/>
      <c r="I86" s="10" t="s">
        <v>133</v>
      </c>
      <c r="J86" s="10"/>
      <c r="K86" s="63">
        <f>K87+K132+K152+K155+K146+K148</f>
        <v>56184.2</v>
      </c>
      <c r="L86" s="34"/>
      <c r="M86" s="34"/>
      <c r="N86" s="63">
        <f>N87+N132+N152+N155+N146+N148</f>
        <v>50152.2</v>
      </c>
    </row>
    <row r="87" spans="1:14" s="18" customFormat="1" ht="11.25">
      <c r="A87" s="9"/>
      <c r="B87" s="1"/>
      <c r="C87" s="90" t="s">
        <v>55</v>
      </c>
      <c r="D87" s="91"/>
      <c r="E87" s="92"/>
      <c r="F87" s="21"/>
      <c r="G87" s="10" t="s">
        <v>6</v>
      </c>
      <c r="H87" s="10" t="s">
        <v>8</v>
      </c>
      <c r="I87" s="10" t="s">
        <v>134</v>
      </c>
      <c r="J87" s="10"/>
      <c r="K87" s="63">
        <f>K96+K98+K102+K105+K109+K114+K116+K121+K123+K125+K127+K100+K129+K107+K131+K90</f>
        <v>17427.8</v>
      </c>
      <c r="L87" s="34"/>
      <c r="M87" s="34"/>
      <c r="N87" s="63">
        <f>N96+N98+N102+N105+N109+N114+N116+N121+N123+N125+N127+N100+N129+N107+N131</f>
        <v>11319.1</v>
      </c>
    </row>
    <row r="88" spans="1:14" s="18" customFormat="1" ht="25.5" customHeight="1">
      <c r="A88" s="9"/>
      <c r="B88" s="1"/>
      <c r="C88" s="85" t="s">
        <v>91</v>
      </c>
      <c r="D88" s="86"/>
      <c r="E88" s="87"/>
      <c r="F88" s="22"/>
      <c r="G88" s="11" t="s">
        <v>17</v>
      </c>
      <c r="H88" s="11" t="s">
        <v>6</v>
      </c>
      <c r="I88" s="11" t="s">
        <v>136</v>
      </c>
      <c r="J88" s="11"/>
      <c r="K88" s="64">
        <f>K89</f>
        <v>0</v>
      </c>
      <c r="L88" s="34"/>
      <c r="M88" s="34"/>
      <c r="N88" s="64">
        <f>N89</f>
        <v>0</v>
      </c>
    </row>
    <row r="89" spans="1:14" s="18" customFormat="1" ht="11.25">
      <c r="A89" s="9"/>
      <c r="B89" s="1"/>
      <c r="C89" s="85" t="s">
        <v>74</v>
      </c>
      <c r="D89" s="86"/>
      <c r="E89" s="87"/>
      <c r="F89" s="22"/>
      <c r="G89" s="11" t="s">
        <v>17</v>
      </c>
      <c r="H89" s="11" t="s">
        <v>6</v>
      </c>
      <c r="I89" s="11" t="s">
        <v>136</v>
      </c>
      <c r="J89" s="11" t="s">
        <v>18</v>
      </c>
      <c r="K89" s="64">
        <v>0</v>
      </c>
      <c r="L89" s="34"/>
      <c r="M89" s="34"/>
      <c r="N89" s="64">
        <v>0</v>
      </c>
    </row>
    <row r="90" spans="1:14" s="18" customFormat="1" ht="14.25" customHeight="1">
      <c r="A90" s="9"/>
      <c r="B90" s="1"/>
      <c r="C90" s="85" t="s">
        <v>306</v>
      </c>
      <c r="D90" s="86"/>
      <c r="E90" s="87"/>
      <c r="F90" s="22"/>
      <c r="G90" s="11"/>
      <c r="H90" s="11"/>
      <c r="I90" s="11" t="s">
        <v>307</v>
      </c>
      <c r="J90" s="11"/>
      <c r="K90" s="63">
        <f>K91</f>
        <v>6060.7</v>
      </c>
      <c r="L90" s="34"/>
      <c r="M90" s="34"/>
      <c r="N90" s="63">
        <v>0</v>
      </c>
    </row>
    <row r="91" spans="1:14" s="18" customFormat="1" ht="12.75" customHeight="1">
      <c r="A91" s="9"/>
      <c r="B91" s="1"/>
      <c r="C91" s="85" t="s">
        <v>74</v>
      </c>
      <c r="D91" s="86"/>
      <c r="E91" s="87"/>
      <c r="F91" s="22"/>
      <c r="G91" s="11"/>
      <c r="H91" s="11"/>
      <c r="I91" s="73" t="s">
        <v>307</v>
      </c>
      <c r="J91" s="11" t="s">
        <v>18</v>
      </c>
      <c r="K91" s="64">
        <v>6060.7</v>
      </c>
      <c r="L91" s="34"/>
      <c r="M91" s="34"/>
      <c r="N91" s="64">
        <v>0</v>
      </c>
    </row>
    <row r="92" spans="1:14" s="18" customFormat="1" ht="11.25" customHeight="1" hidden="1">
      <c r="A92" s="9"/>
      <c r="B92" s="1"/>
      <c r="C92" s="17" t="s">
        <v>104</v>
      </c>
      <c r="D92" s="23"/>
      <c r="E92" s="24"/>
      <c r="F92" s="22"/>
      <c r="G92" s="11"/>
      <c r="H92" s="11"/>
      <c r="I92" s="73" t="s">
        <v>307</v>
      </c>
      <c r="J92" s="11" t="s">
        <v>105</v>
      </c>
      <c r="K92" s="64">
        <v>0</v>
      </c>
      <c r="L92" s="34"/>
      <c r="M92" s="34"/>
      <c r="N92" s="64">
        <v>0</v>
      </c>
    </row>
    <row r="93" spans="1:14" s="18" customFormat="1" ht="11.25" hidden="1">
      <c r="A93" s="9"/>
      <c r="B93" s="1"/>
      <c r="C93" s="17"/>
      <c r="D93" s="42"/>
      <c r="E93" s="43"/>
      <c r="F93" s="22"/>
      <c r="G93" s="11"/>
      <c r="H93" s="11"/>
      <c r="I93" s="11"/>
      <c r="J93" s="11"/>
      <c r="K93" s="64"/>
      <c r="L93" s="34"/>
      <c r="M93" s="34"/>
      <c r="N93" s="64"/>
    </row>
    <row r="94" spans="1:14" s="18" customFormat="1" ht="11.25" hidden="1">
      <c r="A94" s="9"/>
      <c r="B94" s="1"/>
      <c r="C94" s="85" t="s">
        <v>305</v>
      </c>
      <c r="D94" s="86"/>
      <c r="E94" s="87"/>
      <c r="F94" s="22"/>
      <c r="G94" s="11"/>
      <c r="H94" s="11"/>
      <c r="I94" s="73">
        <v>6310060440</v>
      </c>
      <c r="J94" s="11"/>
      <c r="K94" s="64">
        <v>0</v>
      </c>
      <c r="L94" s="34"/>
      <c r="M94" s="34"/>
      <c r="N94" s="64">
        <v>0</v>
      </c>
    </row>
    <row r="95" spans="1:14" s="18" customFormat="1" ht="11.25" hidden="1">
      <c r="A95" s="9"/>
      <c r="B95" s="1"/>
      <c r="C95" s="17" t="s">
        <v>104</v>
      </c>
      <c r="D95" s="23"/>
      <c r="E95" s="24"/>
      <c r="F95" s="22"/>
      <c r="G95" s="11"/>
      <c r="H95" s="11"/>
      <c r="I95" s="73">
        <v>6310060440</v>
      </c>
      <c r="J95" s="11" t="s">
        <v>105</v>
      </c>
      <c r="K95" s="64">
        <v>0</v>
      </c>
      <c r="L95" s="34"/>
      <c r="M95" s="34"/>
      <c r="N95" s="64">
        <v>0</v>
      </c>
    </row>
    <row r="96" spans="1:14" s="18" customFormat="1" ht="25.5" customHeight="1">
      <c r="A96" s="9"/>
      <c r="B96" s="1"/>
      <c r="C96" s="85" t="s">
        <v>440</v>
      </c>
      <c r="D96" s="86"/>
      <c r="E96" s="87"/>
      <c r="F96" s="22"/>
      <c r="G96" s="11" t="s">
        <v>6</v>
      </c>
      <c r="H96" s="11" t="s">
        <v>20</v>
      </c>
      <c r="I96" s="11" t="s">
        <v>137</v>
      </c>
      <c r="J96" s="10"/>
      <c r="K96" s="64">
        <f>K97</f>
        <v>231</v>
      </c>
      <c r="L96" s="34"/>
      <c r="M96" s="34"/>
      <c r="N96" s="64">
        <f>N97</f>
        <v>231</v>
      </c>
    </row>
    <row r="97" spans="1:14" s="18" customFormat="1" ht="11.25">
      <c r="A97" s="9"/>
      <c r="B97" s="1"/>
      <c r="C97" s="85" t="s">
        <v>74</v>
      </c>
      <c r="D97" s="86"/>
      <c r="E97" s="87"/>
      <c r="F97" s="21"/>
      <c r="G97" s="10"/>
      <c r="H97" s="10"/>
      <c r="I97" s="11" t="s">
        <v>137</v>
      </c>
      <c r="J97" s="11" t="s">
        <v>18</v>
      </c>
      <c r="K97" s="64">
        <v>231</v>
      </c>
      <c r="L97" s="34"/>
      <c r="M97" s="34"/>
      <c r="N97" s="64">
        <v>231</v>
      </c>
    </row>
    <row r="98" spans="1:14" s="18" customFormat="1" ht="26.25" customHeight="1">
      <c r="A98" s="9"/>
      <c r="B98" s="1"/>
      <c r="C98" s="95" t="s">
        <v>486</v>
      </c>
      <c r="D98" s="96"/>
      <c r="E98" s="97"/>
      <c r="F98" s="21"/>
      <c r="G98" s="10"/>
      <c r="H98" s="10"/>
      <c r="I98" s="11" t="s">
        <v>418</v>
      </c>
      <c r="J98" s="11"/>
      <c r="K98" s="64">
        <f>K99</f>
        <v>599.2</v>
      </c>
      <c r="L98" s="34"/>
      <c r="M98" s="34"/>
      <c r="N98" s="64">
        <f>N99</f>
        <v>599.2</v>
      </c>
    </row>
    <row r="99" spans="1:14" s="18" customFormat="1" ht="11.25">
      <c r="A99" s="9"/>
      <c r="B99" s="1"/>
      <c r="C99" s="85" t="s">
        <v>400</v>
      </c>
      <c r="D99" s="86"/>
      <c r="E99" s="87"/>
      <c r="F99" s="21"/>
      <c r="G99" s="10"/>
      <c r="H99" s="10"/>
      <c r="I99" s="11" t="s">
        <v>418</v>
      </c>
      <c r="J99" s="11" t="s">
        <v>18</v>
      </c>
      <c r="K99" s="64">
        <v>599.2</v>
      </c>
      <c r="L99" s="34"/>
      <c r="M99" s="34"/>
      <c r="N99" s="64">
        <v>599.2</v>
      </c>
    </row>
    <row r="100" spans="1:14" s="18" customFormat="1" ht="11.25">
      <c r="A100" s="9"/>
      <c r="B100" s="1"/>
      <c r="C100" s="85" t="s">
        <v>410</v>
      </c>
      <c r="D100" s="86"/>
      <c r="E100" s="87"/>
      <c r="F100" s="21"/>
      <c r="G100" s="10"/>
      <c r="H100" s="10"/>
      <c r="I100" s="11" t="s">
        <v>411</v>
      </c>
      <c r="J100" s="11"/>
      <c r="K100" s="64">
        <f>K101</f>
        <v>0</v>
      </c>
      <c r="L100" s="34"/>
      <c r="M100" s="34"/>
      <c r="N100" s="64">
        <f>N101</f>
        <v>0</v>
      </c>
    </row>
    <row r="101" spans="1:14" s="18" customFormat="1" ht="11.25">
      <c r="A101" s="9"/>
      <c r="B101" s="1"/>
      <c r="C101" s="85" t="s">
        <v>387</v>
      </c>
      <c r="D101" s="86"/>
      <c r="E101" s="87"/>
      <c r="F101" s="21"/>
      <c r="G101" s="10"/>
      <c r="H101" s="10"/>
      <c r="I101" s="11" t="s">
        <v>411</v>
      </c>
      <c r="J101" s="11" t="s">
        <v>18</v>
      </c>
      <c r="K101" s="64">
        <v>0</v>
      </c>
      <c r="L101" s="34"/>
      <c r="M101" s="34"/>
      <c r="N101" s="64">
        <v>0</v>
      </c>
    </row>
    <row r="102" spans="1:14" s="18" customFormat="1" ht="36" customHeight="1">
      <c r="A102" s="9"/>
      <c r="B102" s="1"/>
      <c r="C102" s="85" t="s">
        <v>206</v>
      </c>
      <c r="D102" s="86"/>
      <c r="E102" s="87"/>
      <c r="F102" s="22"/>
      <c r="G102" s="11"/>
      <c r="H102" s="11"/>
      <c r="I102" s="11" t="s">
        <v>135</v>
      </c>
      <c r="J102" s="11"/>
      <c r="K102" s="64">
        <f>K103+K104</f>
        <v>8584.699999999999</v>
      </c>
      <c r="L102" s="34"/>
      <c r="M102" s="34"/>
      <c r="N102" s="64">
        <f>N103+N104</f>
        <v>8584.699999999999</v>
      </c>
    </row>
    <row r="103" spans="1:14" s="18" customFormat="1" ht="35.25" customHeight="1">
      <c r="A103" s="9"/>
      <c r="B103" s="1"/>
      <c r="C103" s="85" t="s">
        <v>67</v>
      </c>
      <c r="D103" s="86"/>
      <c r="E103" s="87"/>
      <c r="F103" s="22"/>
      <c r="G103" s="11"/>
      <c r="H103" s="11"/>
      <c r="I103" s="11" t="s">
        <v>135</v>
      </c>
      <c r="J103" s="11" t="s">
        <v>68</v>
      </c>
      <c r="K103" s="64">
        <v>777.3</v>
      </c>
      <c r="L103" s="34"/>
      <c r="M103" s="34"/>
      <c r="N103" s="64">
        <v>777.3</v>
      </c>
    </row>
    <row r="104" spans="1:14" s="18" customFormat="1" ht="25.5" customHeight="1">
      <c r="A104" s="9"/>
      <c r="B104" s="1"/>
      <c r="C104" s="95" t="s">
        <v>76</v>
      </c>
      <c r="D104" s="96"/>
      <c r="E104" s="97"/>
      <c r="F104" s="22"/>
      <c r="G104" s="11"/>
      <c r="H104" s="11"/>
      <c r="I104" s="11" t="s">
        <v>135</v>
      </c>
      <c r="J104" s="11" t="s">
        <v>78</v>
      </c>
      <c r="K104" s="64">
        <v>7807.4</v>
      </c>
      <c r="L104" s="34"/>
      <c r="M104" s="34"/>
      <c r="N104" s="64">
        <v>7807.4</v>
      </c>
    </row>
    <row r="105" spans="1:14" s="18" customFormat="1" ht="25.5" customHeight="1">
      <c r="A105" s="9"/>
      <c r="B105" s="1"/>
      <c r="C105" s="85" t="s">
        <v>419</v>
      </c>
      <c r="D105" s="86"/>
      <c r="E105" s="87"/>
      <c r="F105" s="22"/>
      <c r="G105" s="11"/>
      <c r="H105" s="11"/>
      <c r="I105" s="11" t="s">
        <v>420</v>
      </c>
      <c r="J105" s="11"/>
      <c r="K105" s="64">
        <f>K106</f>
        <v>0</v>
      </c>
      <c r="L105" s="34"/>
      <c r="M105" s="34"/>
      <c r="N105" s="64">
        <f>N106</f>
        <v>0</v>
      </c>
    </row>
    <row r="106" spans="1:14" s="18" customFormat="1" ht="11.25">
      <c r="A106" s="9"/>
      <c r="B106" s="1"/>
      <c r="C106" s="85" t="s">
        <v>74</v>
      </c>
      <c r="D106" s="86"/>
      <c r="E106" s="87"/>
      <c r="F106" s="22"/>
      <c r="G106" s="11"/>
      <c r="H106" s="11"/>
      <c r="I106" s="11" t="s">
        <v>420</v>
      </c>
      <c r="J106" s="11" t="s">
        <v>18</v>
      </c>
      <c r="K106" s="64">
        <v>0</v>
      </c>
      <c r="L106" s="34"/>
      <c r="M106" s="34"/>
      <c r="N106" s="64">
        <v>0</v>
      </c>
    </row>
    <row r="107" spans="1:14" s="18" customFormat="1" ht="24.75" customHeight="1">
      <c r="A107" s="9"/>
      <c r="B107" s="1"/>
      <c r="C107" s="85" t="s">
        <v>475</v>
      </c>
      <c r="D107" s="86"/>
      <c r="E107" s="87"/>
      <c r="F107" s="22"/>
      <c r="G107" s="11"/>
      <c r="H107" s="11"/>
      <c r="I107" s="11" t="s">
        <v>474</v>
      </c>
      <c r="J107" s="11"/>
      <c r="K107" s="64">
        <f>K108</f>
        <v>0</v>
      </c>
      <c r="L107" s="34"/>
      <c r="M107" s="34"/>
      <c r="N107" s="64">
        <f>N108</f>
        <v>0</v>
      </c>
    </row>
    <row r="108" spans="1:14" s="18" customFormat="1" ht="11.25">
      <c r="A108" s="9"/>
      <c r="B108" s="1"/>
      <c r="C108" s="85" t="s">
        <v>476</v>
      </c>
      <c r="D108" s="86"/>
      <c r="E108" s="87"/>
      <c r="F108" s="22"/>
      <c r="G108" s="11"/>
      <c r="H108" s="11"/>
      <c r="I108" s="11" t="s">
        <v>474</v>
      </c>
      <c r="J108" s="11" t="s">
        <v>71</v>
      </c>
      <c r="K108" s="64">
        <v>0</v>
      </c>
      <c r="L108" s="34"/>
      <c r="M108" s="34"/>
      <c r="N108" s="64">
        <v>0</v>
      </c>
    </row>
    <row r="109" spans="1:14" s="18" customFormat="1" ht="11.25">
      <c r="A109" s="9"/>
      <c r="B109" s="1"/>
      <c r="C109" s="85" t="s">
        <v>333</v>
      </c>
      <c r="D109" s="86"/>
      <c r="E109" s="87"/>
      <c r="F109" s="22"/>
      <c r="G109" s="11" t="s">
        <v>6</v>
      </c>
      <c r="H109" s="11" t="s">
        <v>13</v>
      </c>
      <c r="I109" s="11" t="s">
        <v>138</v>
      </c>
      <c r="J109" s="11"/>
      <c r="K109" s="64">
        <f>SUM(K110+K111+K112+K113)</f>
        <v>500</v>
      </c>
      <c r="L109" s="34"/>
      <c r="M109" s="34"/>
      <c r="N109" s="64">
        <f>SUM(N110+N111+N112+N113)</f>
        <v>500</v>
      </c>
    </row>
    <row r="110" spans="1:14" s="18" customFormat="1" ht="11.25" customHeight="1" hidden="1">
      <c r="A110" s="9"/>
      <c r="B110" s="1"/>
      <c r="C110" s="85" t="s">
        <v>27</v>
      </c>
      <c r="D110" s="86"/>
      <c r="E110" s="87"/>
      <c r="F110" s="22"/>
      <c r="G110" s="10"/>
      <c r="H110" s="10"/>
      <c r="I110" s="11" t="s">
        <v>138</v>
      </c>
      <c r="J110" s="11" t="s">
        <v>73</v>
      </c>
      <c r="K110" s="64">
        <v>0</v>
      </c>
      <c r="L110" s="34"/>
      <c r="M110" s="34"/>
      <c r="N110" s="64">
        <v>0</v>
      </c>
    </row>
    <row r="111" spans="1:14" s="18" customFormat="1" ht="11.25" hidden="1">
      <c r="A111" s="9"/>
      <c r="B111" s="1"/>
      <c r="C111" s="85" t="s">
        <v>27</v>
      </c>
      <c r="D111" s="86"/>
      <c r="E111" s="87"/>
      <c r="F111" s="22"/>
      <c r="G111" s="10"/>
      <c r="H111" s="10"/>
      <c r="I111" s="11" t="s">
        <v>138</v>
      </c>
      <c r="J111" s="11" t="s">
        <v>18</v>
      </c>
      <c r="K111" s="64">
        <v>0</v>
      </c>
      <c r="L111" s="34"/>
      <c r="M111" s="34"/>
      <c r="N111" s="64">
        <v>0</v>
      </c>
    </row>
    <row r="112" spans="1:14" s="18" customFormat="1" ht="11.25" customHeight="1" hidden="1">
      <c r="A112" s="9"/>
      <c r="B112" s="1"/>
      <c r="C112" s="85" t="s">
        <v>27</v>
      </c>
      <c r="D112" s="86"/>
      <c r="E112" s="87"/>
      <c r="F112" s="22"/>
      <c r="G112" s="10"/>
      <c r="H112" s="10"/>
      <c r="I112" s="11" t="s">
        <v>138</v>
      </c>
      <c r="J112" s="11" t="s">
        <v>78</v>
      </c>
      <c r="K112" s="64">
        <v>0</v>
      </c>
      <c r="L112" s="34"/>
      <c r="M112" s="34"/>
      <c r="N112" s="64">
        <v>0</v>
      </c>
    </row>
    <row r="113" spans="1:14" s="18" customFormat="1" ht="11.25" customHeight="1">
      <c r="A113" s="9"/>
      <c r="B113" s="1"/>
      <c r="C113" s="85" t="s">
        <v>27</v>
      </c>
      <c r="D113" s="86"/>
      <c r="E113" s="87"/>
      <c r="F113" s="22"/>
      <c r="G113" s="10"/>
      <c r="H113" s="10"/>
      <c r="I113" s="11" t="s">
        <v>138</v>
      </c>
      <c r="J113" s="11" t="s">
        <v>71</v>
      </c>
      <c r="K113" s="64">
        <v>500</v>
      </c>
      <c r="L113" s="34"/>
      <c r="M113" s="34"/>
      <c r="N113" s="64">
        <v>500</v>
      </c>
    </row>
    <row r="114" spans="1:14" s="18" customFormat="1" ht="25.5" customHeight="1" hidden="1">
      <c r="A114" s="9"/>
      <c r="B114" s="1"/>
      <c r="C114" s="85" t="s">
        <v>328</v>
      </c>
      <c r="D114" s="86"/>
      <c r="E114" s="87"/>
      <c r="F114" s="22"/>
      <c r="G114" s="11"/>
      <c r="H114" s="11"/>
      <c r="I114" s="11" t="s">
        <v>330</v>
      </c>
      <c r="J114" s="11"/>
      <c r="K114" s="64">
        <f>K115</f>
        <v>0</v>
      </c>
      <c r="L114" s="34"/>
      <c r="M114" s="34"/>
      <c r="N114" s="64">
        <f>N115</f>
        <v>0</v>
      </c>
    </row>
    <row r="115" spans="1:14" s="18" customFormat="1" ht="6.75" customHeight="1" hidden="1">
      <c r="A115" s="9"/>
      <c r="B115" s="1"/>
      <c r="C115" s="85" t="s">
        <v>70</v>
      </c>
      <c r="D115" s="86"/>
      <c r="E115" s="87"/>
      <c r="F115" s="22"/>
      <c r="G115" s="11"/>
      <c r="H115" s="11"/>
      <c r="I115" s="11" t="s">
        <v>330</v>
      </c>
      <c r="J115" s="11" t="s">
        <v>73</v>
      </c>
      <c r="K115" s="64">
        <v>0</v>
      </c>
      <c r="L115" s="34"/>
      <c r="M115" s="34"/>
      <c r="N115" s="64">
        <v>0</v>
      </c>
    </row>
    <row r="116" spans="1:14" s="18" customFormat="1" ht="27" customHeight="1">
      <c r="A116" s="9"/>
      <c r="B116" s="1"/>
      <c r="C116" s="82" t="s">
        <v>329</v>
      </c>
      <c r="D116" s="115"/>
      <c r="E116" s="116"/>
      <c r="F116" s="22"/>
      <c r="G116" s="11"/>
      <c r="H116" s="11"/>
      <c r="I116" s="11" t="s">
        <v>331</v>
      </c>
      <c r="J116" s="11"/>
      <c r="K116" s="64">
        <f>K117+K118+K119+K120</f>
        <v>1402.2</v>
      </c>
      <c r="L116" s="34"/>
      <c r="M116" s="34"/>
      <c r="N116" s="64">
        <f>N117+N118+N119+N120</f>
        <v>1404.2</v>
      </c>
    </row>
    <row r="117" spans="1:14" s="18" customFormat="1" ht="11.25">
      <c r="A117" s="9"/>
      <c r="B117" s="1"/>
      <c r="C117" s="82" t="s">
        <v>336</v>
      </c>
      <c r="D117" s="83"/>
      <c r="E117" s="84"/>
      <c r="F117" s="22"/>
      <c r="G117" s="11"/>
      <c r="H117" s="11"/>
      <c r="I117" s="11" t="s">
        <v>331</v>
      </c>
      <c r="J117" s="11" t="s">
        <v>73</v>
      </c>
      <c r="K117" s="64">
        <v>1402.2</v>
      </c>
      <c r="L117" s="34"/>
      <c r="M117" s="34"/>
      <c r="N117" s="64">
        <v>1404.2</v>
      </c>
    </row>
    <row r="118" spans="1:14" s="18" customFormat="1" ht="11.25" hidden="1">
      <c r="A118" s="9"/>
      <c r="B118" s="1"/>
      <c r="C118" s="85" t="s">
        <v>72</v>
      </c>
      <c r="D118" s="86"/>
      <c r="E118" s="87"/>
      <c r="F118" s="22"/>
      <c r="G118" s="11"/>
      <c r="H118" s="11"/>
      <c r="I118" s="11" t="s">
        <v>331</v>
      </c>
      <c r="J118" s="11" t="s">
        <v>71</v>
      </c>
      <c r="K118" s="64">
        <v>0</v>
      </c>
      <c r="L118" s="34"/>
      <c r="M118" s="34"/>
      <c r="N118" s="64">
        <v>0</v>
      </c>
    </row>
    <row r="119" spans="1:14" s="18" customFormat="1" ht="25.5" customHeight="1" hidden="1">
      <c r="A119" s="9"/>
      <c r="B119" s="1"/>
      <c r="C119" s="95" t="s">
        <v>466</v>
      </c>
      <c r="D119" s="96"/>
      <c r="E119" s="97"/>
      <c r="F119" s="22"/>
      <c r="G119" s="11"/>
      <c r="H119" s="11"/>
      <c r="I119" s="11" t="s">
        <v>331</v>
      </c>
      <c r="J119" s="11" t="s">
        <v>96</v>
      </c>
      <c r="K119" s="64">
        <v>0</v>
      </c>
      <c r="L119" s="34"/>
      <c r="M119" s="34"/>
      <c r="N119" s="64">
        <v>0</v>
      </c>
    </row>
    <row r="120" spans="1:14" s="18" customFormat="1" ht="12.75" customHeight="1" hidden="1">
      <c r="A120" s="9"/>
      <c r="B120" s="1"/>
      <c r="C120" s="85" t="s">
        <v>450</v>
      </c>
      <c r="D120" s="86"/>
      <c r="E120" s="87"/>
      <c r="F120" s="22"/>
      <c r="G120" s="11"/>
      <c r="H120" s="11"/>
      <c r="I120" s="11" t="s">
        <v>331</v>
      </c>
      <c r="J120" s="11" t="s">
        <v>71</v>
      </c>
      <c r="K120" s="64">
        <v>0</v>
      </c>
      <c r="L120" s="34"/>
      <c r="M120" s="34"/>
      <c r="N120" s="64">
        <v>0</v>
      </c>
    </row>
    <row r="121" spans="1:14" s="18" customFormat="1" ht="11.25">
      <c r="A121" s="9"/>
      <c r="B121" s="1"/>
      <c r="C121" s="95" t="s">
        <v>31</v>
      </c>
      <c r="D121" s="96"/>
      <c r="E121" s="97"/>
      <c r="F121" s="22"/>
      <c r="G121" s="11" t="s">
        <v>16</v>
      </c>
      <c r="H121" s="11" t="s">
        <v>9</v>
      </c>
      <c r="I121" s="11" t="s">
        <v>139</v>
      </c>
      <c r="J121" s="11"/>
      <c r="K121" s="64">
        <f>K122</f>
        <v>0</v>
      </c>
      <c r="L121" s="34"/>
      <c r="M121" s="34"/>
      <c r="N121" s="64">
        <f>N122</f>
        <v>0</v>
      </c>
    </row>
    <row r="122" spans="1:14" s="18" customFormat="1" ht="11.25" customHeight="1">
      <c r="A122" s="9"/>
      <c r="B122" s="1"/>
      <c r="C122" s="85" t="s">
        <v>72</v>
      </c>
      <c r="D122" s="86"/>
      <c r="E122" s="87"/>
      <c r="F122" s="22"/>
      <c r="G122" s="11"/>
      <c r="H122" s="11"/>
      <c r="I122" s="11" t="s">
        <v>139</v>
      </c>
      <c r="J122" s="11" t="s">
        <v>71</v>
      </c>
      <c r="K122" s="64">
        <v>0</v>
      </c>
      <c r="L122" s="34"/>
      <c r="M122" s="34"/>
      <c r="N122" s="64">
        <v>0</v>
      </c>
    </row>
    <row r="123" spans="1:14" s="18" customFormat="1" ht="11.25">
      <c r="A123" s="9"/>
      <c r="B123" s="1"/>
      <c r="C123" s="85" t="s">
        <v>51</v>
      </c>
      <c r="D123" s="86"/>
      <c r="E123" s="87"/>
      <c r="F123" s="22"/>
      <c r="G123" s="11" t="s">
        <v>6</v>
      </c>
      <c r="H123" s="11" t="s">
        <v>20</v>
      </c>
      <c r="I123" s="11" t="s">
        <v>140</v>
      </c>
      <c r="J123" s="11"/>
      <c r="K123" s="64">
        <f>K124</f>
        <v>50</v>
      </c>
      <c r="L123" s="34"/>
      <c r="M123" s="34"/>
      <c r="N123" s="64">
        <f>N124</f>
        <v>0</v>
      </c>
    </row>
    <row r="124" spans="1:14" s="18" customFormat="1" ht="11.25">
      <c r="A124" s="9"/>
      <c r="B124" s="1"/>
      <c r="C124" s="85" t="s">
        <v>70</v>
      </c>
      <c r="D124" s="86"/>
      <c r="E124" s="87"/>
      <c r="F124" s="22"/>
      <c r="G124" s="11"/>
      <c r="H124" s="11"/>
      <c r="I124" s="11" t="s">
        <v>140</v>
      </c>
      <c r="J124" s="11" t="s">
        <v>73</v>
      </c>
      <c r="K124" s="64">
        <v>50</v>
      </c>
      <c r="L124" s="34"/>
      <c r="M124" s="34"/>
      <c r="N124" s="64">
        <v>0</v>
      </c>
    </row>
    <row r="125" spans="1:14" s="18" customFormat="1" ht="11.25">
      <c r="A125" s="9"/>
      <c r="B125" s="1"/>
      <c r="C125" s="85" t="s">
        <v>252</v>
      </c>
      <c r="D125" s="86"/>
      <c r="E125" s="87"/>
      <c r="F125" s="22"/>
      <c r="G125" s="11"/>
      <c r="H125" s="11"/>
      <c r="I125" s="11" t="s">
        <v>251</v>
      </c>
      <c r="J125" s="11"/>
      <c r="K125" s="64">
        <f>K126</f>
        <v>0</v>
      </c>
      <c r="L125" s="34"/>
      <c r="M125" s="34"/>
      <c r="N125" s="64">
        <f>N126</f>
        <v>0</v>
      </c>
    </row>
    <row r="126" spans="1:14" s="18" customFormat="1" ht="11.25">
      <c r="A126" s="9"/>
      <c r="B126" s="1"/>
      <c r="C126" s="85" t="s">
        <v>72</v>
      </c>
      <c r="D126" s="86"/>
      <c r="E126" s="87"/>
      <c r="F126" s="22"/>
      <c r="G126" s="11"/>
      <c r="H126" s="11"/>
      <c r="I126" s="11" t="s">
        <v>251</v>
      </c>
      <c r="J126" s="11" t="s">
        <v>71</v>
      </c>
      <c r="K126" s="64">
        <v>0</v>
      </c>
      <c r="L126" s="34"/>
      <c r="M126" s="34"/>
      <c r="N126" s="64">
        <v>0</v>
      </c>
    </row>
    <row r="127" spans="1:14" s="18" customFormat="1" ht="12.75" customHeight="1">
      <c r="A127" s="9"/>
      <c r="B127" s="1"/>
      <c r="C127" s="85" t="s">
        <v>412</v>
      </c>
      <c r="D127" s="86"/>
      <c r="E127" s="87"/>
      <c r="F127" s="22"/>
      <c r="G127" s="11"/>
      <c r="H127" s="11"/>
      <c r="I127" s="73" t="s">
        <v>307</v>
      </c>
      <c r="J127" s="11"/>
      <c r="K127" s="64">
        <f>K128</f>
        <v>0</v>
      </c>
      <c r="L127" s="34"/>
      <c r="M127" s="34"/>
      <c r="N127" s="64">
        <f>N128</f>
        <v>0</v>
      </c>
    </row>
    <row r="128" spans="1:14" s="18" customFormat="1" ht="11.25" customHeight="1">
      <c r="A128" s="9"/>
      <c r="B128" s="1"/>
      <c r="C128" s="95" t="s">
        <v>74</v>
      </c>
      <c r="D128" s="96"/>
      <c r="E128" s="97"/>
      <c r="F128" s="22"/>
      <c r="G128" s="11"/>
      <c r="H128" s="11"/>
      <c r="I128" s="73" t="s">
        <v>307</v>
      </c>
      <c r="J128" s="11" t="s">
        <v>18</v>
      </c>
      <c r="K128" s="64">
        <v>0</v>
      </c>
      <c r="L128" s="34"/>
      <c r="M128" s="34"/>
      <c r="N128" s="64">
        <v>0</v>
      </c>
    </row>
    <row r="129" spans="1:14" s="18" customFormat="1" ht="45.75" customHeight="1">
      <c r="A129" s="9"/>
      <c r="B129" s="1"/>
      <c r="C129" s="85" t="s">
        <v>434</v>
      </c>
      <c r="D129" s="86"/>
      <c r="E129" s="87"/>
      <c r="F129" s="22"/>
      <c r="G129" s="11"/>
      <c r="H129" s="11"/>
      <c r="I129" s="73">
        <v>6310054690</v>
      </c>
      <c r="J129" s="11"/>
      <c r="K129" s="64">
        <f>K130</f>
        <v>0</v>
      </c>
      <c r="L129" s="34"/>
      <c r="M129" s="34"/>
      <c r="N129" s="64">
        <f>N130</f>
        <v>0</v>
      </c>
    </row>
    <row r="130" spans="1:14" s="18" customFormat="1" ht="11.25" customHeight="1">
      <c r="A130" s="9"/>
      <c r="B130" s="1"/>
      <c r="C130" s="85" t="s">
        <v>387</v>
      </c>
      <c r="D130" s="86"/>
      <c r="E130" s="87"/>
      <c r="F130" s="22"/>
      <c r="G130" s="11"/>
      <c r="H130" s="11"/>
      <c r="I130" s="73">
        <v>6310054690</v>
      </c>
      <c r="J130" s="11" t="s">
        <v>18</v>
      </c>
      <c r="K130" s="64">
        <v>0</v>
      </c>
      <c r="L130" s="34"/>
      <c r="M130" s="34"/>
      <c r="N130" s="64">
        <v>0</v>
      </c>
    </row>
    <row r="131" spans="1:14" s="18" customFormat="1" ht="11.25" customHeight="1">
      <c r="A131" s="9"/>
      <c r="B131" s="1"/>
      <c r="C131" s="85" t="s">
        <v>493</v>
      </c>
      <c r="D131" s="86"/>
      <c r="E131" s="87"/>
      <c r="F131" s="22"/>
      <c r="G131" s="11"/>
      <c r="H131" s="11"/>
      <c r="I131" s="73">
        <v>6310000800</v>
      </c>
      <c r="J131" s="11" t="s">
        <v>73</v>
      </c>
      <c r="K131" s="64">
        <v>0</v>
      </c>
      <c r="L131" s="34"/>
      <c r="M131" s="34"/>
      <c r="N131" s="64">
        <v>0</v>
      </c>
    </row>
    <row r="132" spans="1:14" s="18" customFormat="1" ht="11.25">
      <c r="A132" s="9"/>
      <c r="B132" s="1"/>
      <c r="C132" s="90" t="s">
        <v>66</v>
      </c>
      <c r="D132" s="91"/>
      <c r="E132" s="92"/>
      <c r="F132" s="21"/>
      <c r="G132" s="10" t="s">
        <v>6</v>
      </c>
      <c r="H132" s="10" t="s">
        <v>20</v>
      </c>
      <c r="I132" s="10" t="s">
        <v>141</v>
      </c>
      <c r="J132" s="10"/>
      <c r="K132" s="63">
        <f>K133+K137+K141</f>
        <v>33967.4</v>
      </c>
      <c r="L132" s="34"/>
      <c r="M132" s="34"/>
      <c r="N132" s="63">
        <f>N133+N137+N141</f>
        <v>34375.5</v>
      </c>
    </row>
    <row r="133" spans="1:14" s="18" customFormat="1" ht="11.25">
      <c r="A133" s="9"/>
      <c r="B133" s="1"/>
      <c r="C133" s="90" t="s">
        <v>52</v>
      </c>
      <c r="D133" s="91"/>
      <c r="E133" s="92"/>
      <c r="F133" s="21"/>
      <c r="G133" s="10" t="s">
        <v>6</v>
      </c>
      <c r="H133" s="10" t="s">
        <v>20</v>
      </c>
      <c r="I133" s="10" t="s">
        <v>142</v>
      </c>
      <c r="J133" s="10"/>
      <c r="K133" s="63">
        <f>K134+K135+K136</f>
        <v>3312.2000000000003</v>
      </c>
      <c r="L133" s="34"/>
      <c r="M133" s="34"/>
      <c r="N133" s="63">
        <f>N134+N135+N136</f>
        <v>3428.3</v>
      </c>
    </row>
    <row r="134" spans="1:14" s="18" customFormat="1" ht="11.25">
      <c r="A134" s="9"/>
      <c r="B134" s="1"/>
      <c r="C134" s="85" t="s">
        <v>67</v>
      </c>
      <c r="D134" s="86"/>
      <c r="E134" s="87"/>
      <c r="F134" s="22"/>
      <c r="G134" s="11"/>
      <c r="H134" s="11"/>
      <c r="I134" s="11" t="s">
        <v>142</v>
      </c>
      <c r="J134" s="11" t="s">
        <v>68</v>
      </c>
      <c r="K134" s="64">
        <v>2892.8</v>
      </c>
      <c r="L134" s="34"/>
      <c r="M134" s="34"/>
      <c r="N134" s="64">
        <v>2990.9</v>
      </c>
    </row>
    <row r="135" spans="1:14" s="18" customFormat="1" ht="11.25">
      <c r="A135" s="9"/>
      <c r="B135" s="1"/>
      <c r="C135" s="85" t="s">
        <v>70</v>
      </c>
      <c r="D135" s="86"/>
      <c r="E135" s="87"/>
      <c r="F135" s="22"/>
      <c r="G135" s="11"/>
      <c r="H135" s="11"/>
      <c r="I135" s="11" t="s">
        <v>142</v>
      </c>
      <c r="J135" s="11" t="s">
        <v>73</v>
      </c>
      <c r="K135" s="64">
        <v>419.4</v>
      </c>
      <c r="L135" s="34"/>
      <c r="M135" s="34"/>
      <c r="N135" s="64">
        <v>437.4</v>
      </c>
    </row>
    <row r="136" spans="1:14" s="18" customFormat="1" ht="11.25">
      <c r="A136" s="9"/>
      <c r="B136" s="1"/>
      <c r="C136" s="85" t="s">
        <v>72</v>
      </c>
      <c r="D136" s="86"/>
      <c r="E136" s="87"/>
      <c r="F136" s="22"/>
      <c r="G136" s="11"/>
      <c r="H136" s="11"/>
      <c r="I136" s="11" t="s">
        <v>142</v>
      </c>
      <c r="J136" s="11" t="s">
        <v>71</v>
      </c>
      <c r="K136" s="64">
        <v>0</v>
      </c>
      <c r="L136" s="34"/>
      <c r="M136" s="34"/>
      <c r="N136" s="64">
        <v>0</v>
      </c>
    </row>
    <row r="137" spans="1:14" s="18" customFormat="1" ht="24" customHeight="1">
      <c r="A137" s="9"/>
      <c r="B137" s="1"/>
      <c r="C137" s="90" t="s">
        <v>220</v>
      </c>
      <c r="D137" s="91"/>
      <c r="E137" s="92"/>
      <c r="F137" s="10"/>
      <c r="G137" s="10" t="s">
        <v>12</v>
      </c>
      <c r="H137" s="10" t="s">
        <v>5</v>
      </c>
      <c r="I137" s="10" t="s">
        <v>244</v>
      </c>
      <c r="J137" s="10"/>
      <c r="K137" s="63">
        <f>K138+K139+K140</f>
        <v>3458.5</v>
      </c>
      <c r="L137" s="34"/>
      <c r="M137" s="34"/>
      <c r="N137" s="63">
        <f>N138+N139+N140</f>
        <v>3588.7000000000003</v>
      </c>
    </row>
    <row r="138" spans="1:14" s="18" customFormat="1" ht="11.25">
      <c r="A138" s="9"/>
      <c r="B138" s="1"/>
      <c r="C138" s="85" t="s">
        <v>67</v>
      </c>
      <c r="D138" s="86"/>
      <c r="E138" s="87"/>
      <c r="F138" s="10"/>
      <c r="G138" s="11" t="s">
        <v>12</v>
      </c>
      <c r="H138" s="11" t="s">
        <v>5</v>
      </c>
      <c r="I138" s="11" t="s">
        <v>244</v>
      </c>
      <c r="J138" s="11" t="s">
        <v>68</v>
      </c>
      <c r="K138" s="64">
        <v>3244.6</v>
      </c>
      <c r="L138" s="34"/>
      <c r="M138" s="34"/>
      <c r="N138" s="64">
        <v>3374.8</v>
      </c>
    </row>
    <row r="139" spans="1:14" s="18" customFormat="1" ht="11.25">
      <c r="A139" s="9"/>
      <c r="B139" s="1"/>
      <c r="C139" s="85" t="s">
        <v>213</v>
      </c>
      <c r="D139" s="86"/>
      <c r="E139" s="87"/>
      <c r="F139" s="10"/>
      <c r="G139" s="11" t="s">
        <v>12</v>
      </c>
      <c r="H139" s="11" t="s">
        <v>5</v>
      </c>
      <c r="I139" s="11" t="s">
        <v>244</v>
      </c>
      <c r="J139" s="11" t="s">
        <v>73</v>
      </c>
      <c r="K139" s="64">
        <v>213.3</v>
      </c>
      <c r="L139" s="34"/>
      <c r="M139" s="34"/>
      <c r="N139" s="64">
        <v>213.3</v>
      </c>
    </row>
    <row r="140" spans="1:14" s="18" customFormat="1" ht="11.25">
      <c r="A140" s="9"/>
      <c r="B140" s="1"/>
      <c r="C140" s="85" t="s">
        <v>72</v>
      </c>
      <c r="D140" s="86"/>
      <c r="E140" s="87"/>
      <c r="F140" s="10"/>
      <c r="G140" s="11" t="s">
        <v>12</v>
      </c>
      <c r="H140" s="11" t="s">
        <v>5</v>
      </c>
      <c r="I140" s="11" t="s">
        <v>244</v>
      </c>
      <c r="J140" s="11" t="s">
        <v>71</v>
      </c>
      <c r="K140" s="64">
        <v>0.6</v>
      </c>
      <c r="L140" s="34"/>
      <c r="M140" s="34"/>
      <c r="N140" s="64">
        <v>0.6</v>
      </c>
    </row>
    <row r="141" spans="1:14" s="18" customFormat="1" ht="24" customHeight="1">
      <c r="A141" s="9"/>
      <c r="B141" s="1"/>
      <c r="C141" s="90" t="s">
        <v>314</v>
      </c>
      <c r="D141" s="91"/>
      <c r="E141" s="92"/>
      <c r="F141" s="10"/>
      <c r="G141" s="10"/>
      <c r="H141" s="10"/>
      <c r="I141" s="10" t="s">
        <v>315</v>
      </c>
      <c r="J141" s="10"/>
      <c r="K141" s="63">
        <f>K142+K144+K145+K143</f>
        <v>27196.7</v>
      </c>
      <c r="L141" s="34"/>
      <c r="M141" s="34"/>
      <c r="N141" s="63">
        <f>N142+N144+N145+N143</f>
        <v>27358.5</v>
      </c>
    </row>
    <row r="142" spans="1:14" s="18" customFormat="1" ht="11.25">
      <c r="A142" s="9"/>
      <c r="B142" s="1"/>
      <c r="C142" s="85" t="s">
        <v>75</v>
      </c>
      <c r="D142" s="86"/>
      <c r="E142" s="87"/>
      <c r="F142" s="10"/>
      <c r="G142" s="11"/>
      <c r="H142" s="11"/>
      <c r="I142" s="11" t="s">
        <v>315</v>
      </c>
      <c r="J142" s="11" t="s">
        <v>68</v>
      </c>
      <c r="K142" s="64">
        <v>4039.9</v>
      </c>
      <c r="L142" s="34"/>
      <c r="M142" s="34"/>
      <c r="N142" s="64">
        <v>4201.7</v>
      </c>
    </row>
    <row r="143" spans="1:14" s="18" customFormat="1" ht="24.75" customHeight="1">
      <c r="A143" s="9"/>
      <c r="B143" s="1"/>
      <c r="C143" s="85" t="s">
        <v>383</v>
      </c>
      <c r="D143" s="86"/>
      <c r="E143" s="87"/>
      <c r="F143" s="10"/>
      <c r="G143" s="11" t="s">
        <v>6</v>
      </c>
      <c r="H143" s="11" t="s">
        <v>20</v>
      </c>
      <c r="I143" s="11" t="s">
        <v>381</v>
      </c>
      <c r="J143" s="11" t="s">
        <v>68</v>
      </c>
      <c r="K143" s="64">
        <v>22291.2</v>
      </c>
      <c r="L143" s="34"/>
      <c r="M143" s="34"/>
      <c r="N143" s="64">
        <v>22291.2</v>
      </c>
    </row>
    <row r="144" spans="1:14" s="18" customFormat="1" ht="21" customHeight="1">
      <c r="A144" s="9"/>
      <c r="B144" s="1"/>
      <c r="C144" s="85" t="s">
        <v>69</v>
      </c>
      <c r="D144" s="86"/>
      <c r="E144" s="87"/>
      <c r="F144" s="10"/>
      <c r="G144" s="11"/>
      <c r="H144" s="11"/>
      <c r="I144" s="11" t="s">
        <v>315</v>
      </c>
      <c r="J144" s="11" t="s">
        <v>73</v>
      </c>
      <c r="K144" s="64">
        <v>847.7</v>
      </c>
      <c r="L144" s="34"/>
      <c r="M144" s="34"/>
      <c r="N144" s="64">
        <v>847.7</v>
      </c>
    </row>
    <row r="145" spans="1:14" s="18" customFormat="1" ht="11.25">
      <c r="A145" s="9"/>
      <c r="B145" s="1"/>
      <c r="C145" s="85" t="s">
        <v>46</v>
      </c>
      <c r="D145" s="86"/>
      <c r="E145" s="87"/>
      <c r="F145" s="10"/>
      <c r="G145" s="11"/>
      <c r="H145" s="11"/>
      <c r="I145" s="11" t="s">
        <v>315</v>
      </c>
      <c r="J145" s="11" t="s">
        <v>71</v>
      </c>
      <c r="K145" s="64">
        <v>17.9</v>
      </c>
      <c r="L145" s="34"/>
      <c r="M145" s="66"/>
      <c r="N145" s="64">
        <v>17.9</v>
      </c>
    </row>
    <row r="146" spans="1:14" s="18" customFormat="1" ht="25.5" customHeight="1">
      <c r="A146" s="9"/>
      <c r="B146" s="1"/>
      <c r="C146" s="90" t="s">
        <v>384</v>
      </c>
      <c r="D146" s="100"/>
      <c r="E146" s="101"/>
      <c r="F146" s="10"/>
      <c r="G146" s="10"/>
      <c r="H146" s="10"/>
      <c r="I146" s="10" t="s">
        <v>409</v>
      </c>
      <c r="J146" s="11"/>
      <c r="K146" s="63">
        <f>K147</f>
        <v>0</v>
      </c>
      <c r="L146" s="34"/>
      <c r="M146" s="66"/>
      <c r="N146" s="63">
        <f>N147</f>
        <v>0</v>
      </c>
    </row>
    <row r="147" spans="1:14" s="18" customFormat="1" ht="25.5" customHeight="1" hidden="1">
      <c r="A147" s="9"/>
      <c r="B147" s="1"/>
      <c r="C147" s="98" t="s">
        <v>387</v>
      </c>
      <c r="D147" s="83"/>
      <c r="E147" s="84"/>
      <c r="F147" s="11"/>
      <c r="G147" s="11"/>
      <c r="H147" s="11"/>
      <c r="I147" s="11" t="s">
        <v>382</v>
      </c>
      <c r="J147" s="11" t="s">
        <v>18</v>
      </c>
      <c r="K147" s="64">
        <v>0</v>
      </c>
      <c r="L147" s="34"/>
      <c r="M147" s="66"/>
      <c r="N147" s="64">
        <v>0</v>
      </c>
    </row>
    <row r="148" spans="1:14" s="18" customFormat="1" ht="25.5" customHeight="1" hidden="1">
      <c r="A148" s="9"/>
      <c r="B148" s="1"/>
      <c r="C148" s="93" t="s">
        <v>456</v>
      </c>
      <c r="D148" s="93"/>
      <c r="E148" s="94"/>
      <c r="F148" s="11"/>
      <c r="G148" s="11"/>
      <c r="H148" s="11"/>
      <c r="I148" s="11" t="s">
        <v>458</v>
      </c>
      <c r="J148" s="11"/>
      <c r="K148" s="64">
        <f>K149</f>
        <v>0</v>
      </c>
      <c r="L148" s="34"/>
      <c r="M148" s="66"/>
      <c r="N148" s="64">
        <f>N149</f>
        <v>0</v>
      </c>
    </row>
    <row r="149" spans="1:14" s="18" customFormat="1" ht="15.75" customHeight="1" hidden="1">
      <c r="A149" s="9"/>
      <c r="B149" s="1"/>
      <c r="C149" s="83" t="s">
        <v>457</v>
      </c>
      <c r="D149" s="83"/>
      <c r="E149" s="84"/>
      <c r="F149" s="11"/>
      <c r="G149" s="11"/>
      <c r="H149" s="11"/>
      <c r="I149" s="11" t="s">
        <v>458</v>
      </c>
      <c r="J149" s="11" t="s">
        <v>18</v>
      </c>
      <c r="K149" s="64">
        <v>0</v>
      </c>
      <c r="L149" s="34"/>
      <c r="M149" s="66"/>
      <c r="N149" s="64">
        <v>0</v>
      </c>
    </row>
    <row r="150" spans="1:14" s="18" customFormat="1" ht="22.5" customHeight="1" hidden="1">
      <c r="A150" s="9"/>
      <c r="B150" s="1"/>
      <c r="C150" s="90" t="s">
        <v>345</v>
      </c>
      <c r="D150" s="91"/>
      <c r="E150" s="92"/>
      <c r="F150" s="21"/>
      <c r="G150" s="10"/>
      <c r="H150" s="10"/>
      <c r="I150" s="10" t="s">
        <v>346</v>
      </c>
      <c r="J150" s="10"/>
      <c r="K150" s="63">
        <f>K151</f>
        <v>0</v>
      </c>
      <c r="L150" s="34"/>
      <c r="M150" s="66"/>
      <c r="N150" s="63">
        <f>N151</f>
        <v>0</v>
      </c>
    </row>
    <row r="151" spans="1:14" s="18" customFormat="1" ht="11.25" hidden="1">
      <c r="A151" s="9"/>
      <c r="B151" s="1"/>
      <c r="C151" s="85" t="s">
        <v>74</v>
      </c>
      <c r="D151" s="86"/>
      <c r="E151" s="87"/>
      <c r="F151" s="22"/>
      <c r="G151" s="11"/>
      <c r="H151" s="11"/>
      <c r="I151" s="11" t="s">
        <v>346</v>
      </c>
      <c r="J151" s="11" t="s">
        <v>18</v>
      </c>
      <c r="K151" s="64">
        <v>0</v>
      </c>
      <c r="L151" s="34"/>
      <c r="M151" s="66"/>
      <c r="N151" s="64">
        <v>0</v>
      </c>
    </row>
    <row r="152" spans="1:14" s="18" customFormat="1" ht="33.75" customHeight="1">
      <c r="A152" s="9"/>
      <c r="B152" s="1"/>
      <c r="C152" s="90" t="s">
        <v>97</v>
      </c>
      <c r="D152" s="91"/>
      <c r="E152" s="92"/>
      <c r="F152" s="10"/>
      <c r="G152" s="10" t="s">
        <v>14</v>
      </c>
      <c r="H152" s="10" t="s">
        <v>7</v>
      </c>
      <c r="I152" s="10" t="s">
        <v>143</v>
      </c>
      <c r="J152" s="10"/>
      <c r="K152" s="63">
        <f>K153</f>
        <v>4789</v>
      </c>
      <c r="L152" s="34"/>
      <c r="M152" s="66"/>
      <c r="N152" s="63">
        <f>N153</f>
        <v>4457.6</v>
      </c>
    </row>
    <row r="153" spans="1:14" s="18" customFormat="1" ht="33.75" customHeight="1">
      <c r="A153" s="9"/>
      <c r="B153" s="1"/>
      <c r="C153" s="85" t="s">
        <v>98</v>
      </c>
      <c r="D153" s="86"/>
      <c r="E153" s="87"/>
      <c r="F153" s="10"/>
      <c r="G153" s="11" t="s">
        <v>14</v>
      </c>
      <c r="H153" s="11" t="s">
        <v>7</v>
      </c>
      <c r="I153" s="11" t="s">
        <v>108</v>
      </c>
      <c r="J153" s="11"/>
      <c r="K153" s="64">
        <f>K154</f>
        <v>4789</v>
      </c>
      <c r="L153" s="34"/>
      <c r="M153" s="66"/>
      <c r="N153" s="64">
        <f>N154</f>
        <v>4457.6</v>
      </c>
    </row>
    <row r="154" spans="1:14" s="18" customFormat="1" ht="22.5" customHeight="1">
      <c r="A154" s="9"/>
      <c r="B154" s="1"/>
      <c r="C154" s="85" t="s">
        <v>95</v>
      </c>
      <c r="D154" s="86"/>
      <c r="E154" s="87"/>
      <c r="F154" s="10"/>
      <c r="G154" s="11" t="s">
        <v>14</v>
      </c>
      <c r="H154" s="11" t="s">
        <v>7</v>
      </c>
      <c r="I154" s="11" t="s">
        <v>108</v>
      </c>
      <c r="J154" s="11" t="s">
        <v>96</v>
      </c>
      <c r="K154" s="64">
        <v>4789</v>
      </c>
      <c r="L154" s="34"/>
      <c r="M154" s="66"/>
      <c r="N154" s="64">
        <v>4457.6</v>
      </c>
    </row>
    <row r="155" spans="1:14" s="18" customFormat="1" ht="32.25" customHeight="1" hidden="1">
      <c r="A155" s="9"/>
      <c r="B155" s="1"/>
      <c r="C155" s="90" t="s">
        <v>106</v>
      </c>
      <c r="D155" s="91"/>
      <c r="E155" s="92"/>
      <c r="F155" s="10"/>
      <c r="G155" s="10"/>
      <c r="H155" s="10"/>
      <c r="I155" s="10" t="s">
        <v>211</v>
      </c>
      <c r="J155" s="10"/>
      <c r="K155" s="63">
        <f>K156</f>
        <v>0</v>
      </c>
      <c r="L155" s="33"/>
      <c r="M155" s="33"/>
      <c r="N155" s="63">
        <f>N156</f>
        <v>0</v>
      </c>
    </row>
    <row r="156" spans="1:14" s="18" customFormat="1" ht="11.25" customHeight="1" hidden="1">
      <c r="A156" s="9"/>
      <c r="B156" s="1"/>
      <c r="C156" s="85" t="s">
        <v>70</v>
      </c>
      <c r="D156" s="86"/>
      <c r="E156" s="87"/>
      <c r="F156" s="10"/>
      <c r="G156" s="10"/>
      <c r="H156" s="10"/>
      <c r="I156" s="11" t="s">
        <v>211</v>
      </c>
      <c r="J156" s="11" t="s">
        <v>73</v>
      </c>
      <c r="K156" s="64">
        <v>0</v>
      </c>
      <c r="L156" s="33"/>
      <c r="M156" s="33"/>
      <c r="N156" s="64">
        <v>0</v>
      </c>
    </row>
    <row r="157" spans="1:14" s="18" customFormat="1" ht="11.25" hidden="1">
      <c r="A157" s="9"/>
      <c r="B157" s="1"/>
      <c r="C157" s="90" t="s">
        <v>325</v>
      </c>
      <c r="D157" s="91"/>
      <c r="E157" s="92"/>
      <c r="F157" s="10"/>
      <c r="G157" s="10"/>
      <c r="H157" s="10"/>
      <c r="I157" s="10" t="s">
        <v>219</v>
      </c>
      <c r="J157" s="10"/>
      <c r="K157" s="63">
        <f>K158</f>
        <v>0</v>
      </c>
      <c r="L157" s="33"/>
      <c r="M157" s="33"/>
      <c r="N157" s="63">
        <f>N158</f>
        <v>0</v>
      </c>
    </row>
    <row r="158" spans="1:14" s="18" customFormat="1" ht="12.75" customHeight="1" hidden="1">
      <c r="A158" s="9"/>
      <c r="B158" s="1"/>
      <c r="C158" s="85" t="s">
        <v>92</v>
      </c>
      <c r="D158" s="86"/>
      <c r="E158" s="87"/>
      <c r="F158" s="10"/>
      <c r="G158" s="11"/>
      <c r="H158" s="11"/>
      <c r="I158" s="11" t="s">
        <v>219</v>
      </c>
      <c r="J158" s="11" t="s">
        <v>82</v>
      </c>
      <c r="K158" s="64">
        <v>0</v>
      </c>
      <c r="L158" s="33"/>
      <c r="M158" s="33"/>
      <c r="N158" s="64">
        <v>0</v>
      </c>
    </row>
    <row r="159" spans="1:14" s="18" customFormat="1" ht="13.5" customHeight="1">
      <c r="A159" s="9"/>
      <c r="B159" s="1"/>
      <c r="C159" s="90" t="s">
        <v>317</v>
      </c>
      <c r="D159" s="91"/>
      <c r="E159" s="92"/>
      <c r="F159" s="21"/>
      <c r="G159" s="10"/>
      <c r="H159" s="10"/>
      <c r="I159" s="13">
        <v>6600000000</v>
      </c>
      <c r="J159" s="10"/>
      <c r="K159" s="63">
        <f>K160</f>
        <v>543.9</v>
      </c>
      <c r="L159" s="33"/>
      <c r="M159" s="33"/>
      <c r="N159" s="63">
        <f>N160</f>
        <v>0</v>
      </c>
    </row>
    <row r="160" spans="1:14" s="18" customFormat="1" ht="36" customHeight="1">
      <c r="A160" s="9"/>
      <c r="B160" s="1"/>
      <c r="C160" s="85" t="s">
        <v>344</v>
      </c>
      <c r="D160" s="86"/>
      <c r="E160" s="87"/>
      <c r="F160" s="22"/>
      <c r="G160" s="11"/>
      <c r="H160" s="11"/>
      <c r="I160" s="73" t="s">
        <v>318</v>
      </c>
      <c r="J160" s="11"/>
      <c r="K160" s="64">
        <f>K161</f>
        <v>543.9</v>
      </c>
      <c r="L160" s="33"/>
      <c r="M160" s="33"/>
      <c r="N160" s="64">
        <f>N161</f>
        <v>0</v>
      </c>
    </row>
    <row r="161" spans="1:14" s="18" customFormat="1" ht="11.25">
      <c r="A161" s="9"/>
      <c r="B161" s="1"/>
      <c r="C161" s="85" t="s">
        <v>74</v>
      </c>
      <c r="D161" s="86"/>
      <c r="E161" s="87"/>
      <c r="F161" s="22"/>
      <c r="G161" s="11"/>
      <c r="H161" s="11"/>
      <c r="I161" s="73" t="s">
        <v>509</v>
      </c>
      <c r="J161" s="11" t="s">
        <v>18</v>
      </c>
      <c r="K161" s="64">
        <v>543.9</v>
      </c>
      <c r="L161" s="33"/>
      <c r="M161" s="33"/>
      <c r="N161" s="64">
        <v>0</v>
      </c>
    </row>
    <row r="162" spans="1:14" s="18" customFormat="1" ht="54.75" customHeight="1">
      <c r="A162" s="9"/>
      <c r="B162" s="1"/>
      <c r="C162" s="90" t="s">
        <v>413</v>
      </c>
      <c r="D162" s="91"/>
      <c r="E162" s="92"/>
      <c r="F162" s="10"/>
      <c r="G162" s="10"/>
      <c r="H162" s="10"/>
      <c r="I162" s="10" t="s">
        <v>326</v>
      </c>
      <c r="J162" s="10"/>
      <c r="K162" s="63">
        <f>K163</f>
        <v>0</v>
      </c>
      <c r="L162" s="33"/>
      <c r="M162" s="33"/>
      <c r="N162" s="63">
        <f>N163</f>
        <v>0</v>
      </c>
    </row>
    <row r="163" spans="1:14" s="18" customFormat="1" ht="23.25" customHeight="1">
      <c r="A163" s="9"/>
      <c r="B163" s="1"/>
      <c r="C163" s="85" t="s">
        <v>213</v>
      </c>
      <c r="D163" s="86"/>
      <c r="E163" s="87"/>
      <c r="F163" s="10"/>
      <c r="G163" s="11"/>
      <c r="H163" s="11"/>
      <c r="I163" s="11" t="s">
        <v>326</v>
      </c>
      <c r="J163" s="11" t="s">
        <v>73</v>
      </c>
      <c r="K163" s="64">
        <v>0</v>
      </c>
      <c r="L163" s="33"/>
      <c r="M163" s="33"/>
      <c r="N163" s="64">
        <v>0</v>
      </c>
    </row>
    <row r="164" spans="1:14" s="18" customFormat="1" ht="11.25">
      <c r="A164" s="9"/>
      <c r="B164" s="1"/>
      <c r="C164" s="90" t="s">
        <v>257</v>
      </c>
      <c r="D164" s="91"/>
      <c r="E164" s="92"/>
      <c r="F164" s="10"/>
      <c r="G164" s="10"/>
      <c r="H164" s="10"/>
      <c r="I164" s="10" t="s">
        <v>327</v>
      </c>
      <c r="J164" s="10"/>
      <c r="K164" s="63">
        <f>K165</f>
        <v>0</v>
      </c>
      <c r="L164" s="33"/>
      <c r="M164" s="33"/>
      <c r="N164" s="63">
        <f>N165</f>
        <v>0</v>
      </c>
    </row>
    <row r="165" spans="1:14" s="18" customFormat="1" ht="25.5" customHeight="1">
      <c r="A165" s="9"/>
      <c r="B165" s="1"/>
      <c r="C165" s="85" t="s">
        <v>213</v>
      </c>
      <c r="D165" s="86"/>
      <c r="E165" s="87"/>
      <c r="F165" s="10"/>
      <c r="G165" s="11"/>
      <c r="H165" s="11"/>
      <c r="I165" s="11" t="s">
        <v>327</v>
      </c>
      <c r="J165" s="11" t="s">
        <v>73</v>
      </c>
      <c r="K165" s="64">
        <v>0</v>
      </c>
      <c r="L165" s="33"/>
      <c r="M165" s="33"/>
      <c r="N165" s="64">
        <v>0</v>
      </c>
    </row>
    <row r="166" spans="1:14" s="18" customFormat="1" ht="24" customHeight="1" hidden="1">
      <c r="A166" s="9"/>
      <c r="B166" s="1"/>
      <c r="C166" s="90" t="s">
        <v>354</v>
      </c>
      <c r="D166" s="91"/>
      <c r="E166" s="92"/>
      <c r="F166" s="10"/>
      <c r="G166" s="10"/>
      <c r="H166" s="10"/>
      <c r="I166" s="10" t="s">
        <v>355</v>
      </c>
      <c r="J166" s="10"/>
      <c r="K166" s="63">
        <f>K167+K168+K169</f>
        <v>0</v>
      </c>
      <c r="L166" s="34"/>
      <c r="M166" s="66"/>
      <c r="N166" s="63">
        <f>N167+N168+N169</f>
        <v>0</v>
      </c>
    </row>
    <row r="167" spans="1:14" s="18" customFormat="1" ht="22.5" customHeight="1" hidden="1">
      <c r="A167" s="9"/>
      <c r="B167" s="1"/>
      <c r="C167" s="85" t="s">
        <v>69</v>
      </c>
      <c r="D167" s="86"/>
      <c r="E167" s="87"/>
      <c r="F167" s="10"/>
      <c r="G167" s="11"/>
      <c r="H167" s="11"/>
      <c r="I167" s="11" t="s">
        <v>355</v>
      </c>
      <c r="J167" s="11" t="s">
        <v>73</v>
      </c>
      <c r="K167" s="64">
        <v>0</v>
      </c>
      <c r="L167" s="34"/>
      <c r="M167" s="66"/>
      <c r="N167" s="64">
        <v>0</v>
      </c>
    </row>
    <row r="168" spans="1:14" s="18" customFormat="1" ht="14.25" customHeight="1" hidden="1">
      <c r="A168" s="9"/>
      <c r="B168" s="1"/>
      <c r="C168" s="98" t="s">
        <v>387</v>
      </c>
      <c r="D168" s="83"/>
      <c r="E168" s="84"/>
      <c r="F168" s="10"/>
      <c r="G168" s="11"/>
      <c r="H168" s="11"/>
      <c r="I168" s="11" t="s">
        <v>355</v>
      </c>
      <c r="J168" s="11" t="s">
        <v>18</v>
      </c>
      <c r="K168" s="64">
        <v>0</v>
      </c>
      <c r="L168" s="34"/>
      <c r="M168" s="66"/>
      <c r="N168" s="64">
        <v>0</v>
      </c>
    </row>
    <row r="169" spans="1:14" s="18" customFormat="1" ht="14.25" customHeight="1" hidden="1">
      <c r="A169" s="9"/>
      <c r="B169" s="1"/>
      <c r="C169" s="98" t="s">
        <v>386</v>
      </c>
      <c r="D169" s="83"/>
      <c r="E169" s="84"/>
      <c r="F169" s="10"/>
      <c r="G169" s="11"/>
      <c r="H169" s="11"/>
      <c r="I169" s="11" t="s">
        <v>355</v>
      </c>
      <c r="J169" s="11" t="s">
        <v>78</v>
      </c>
      <c r="K169" s="64">
        <v>0</v>
      </c>
      <c r="L169" s="34"/>
      <c r="M169" s="66"/>
      <c r="N169" s="64">
        <v>0</v>
      </c>
    </row>
    <row r="170" spans="1:14" s="18" customFormat="1" ht="11.25">
      <c r="A170" s="9"/>
      <c r="B170" s="1"/>
      <c r="C170" s="90" t="s">
        <v>415</v>
      </c>
      <c r="D170" s="91"/>
      <c r="E170" s="92"/>
      <c r="F170" s="10"/>
      <c r="G170" s="11"/>
      <c r="H170" s="11"/>
      <c r="I170" s="10" t="s">
        <v>416</v>
      </c>
      <c r="J170" s="11"/>
      <c r="K170" s="63">
        <f>K171+K193+K247+K382+K396+K407+K435+K441+K443</f>
        <v>605199.1</v>
      </c>
      <c r="L170" s="34"/>
      <c r="M170" s="66"/>
      <c r="N170" s="63">
        <f>N171+N193+N247+N382+N396+N407+N435+N441+N443</f>
        <v>646457.9000000001</v>
      </c>
    </row>
    <row r="171" spans="1:14" s="18" customFormat="1" ht="23.25" customHeight="1">
      <c r="A171" s="9"/>
      <c r="B171" s="1"/>
      <c r="C171" s="90" t="s">
        <v>467</v>
      </c>
      <c r="D171" s="91"/>
      <c r="E171" s="92"/>
      <c r="F171" s="21"/>
      <c r="G171" s="11" t="s">
        <v>6</v>
      </c>
      <c r="H171" s="11" t="s">
        <v>11</v>
      </c>
      <c r="I171" s="10" t="s">
        <v>144</v>
      </c>
      <c r="J171" s="10"/>
      <c r="K171" s="63">
        <f>K172+K175+K182</f>
        <v>21448.6</v>
      </c>
      <c r="L171" s="34"/>
      <c r="M171" s="66"/>
      <c r="N171" s="63">
        <f>N172+N175+N182</f>
        <v>30120.600000000002</v>
      </c>
    </row>
    <row r="172" spans="1:14" s="18" customFormat="1" ht="23.25" customHeight="1">
      <c r="A172" s="9"/>
      <c r="B172" s="1"/>
      <c r="C172" s="85" t="s">
        <v>468</v>
      </c>
      <c r="D172" s="86"/>
      <c r="E172" s="87"/>
      <c r="F172" s="22"/>
      <c r="G172" s="11"/>
      <c r="H172" s="11"/>
      <c r="I172" s="11" t="s">
        <v>145</v>
      </c>
      <c r="J172" s="11"/>
      <c r="K172" s="64">
        <f>K173</f>
        <v>20.9</v>
      </c>
      <c r="L172" s="34"/>
      <c r="M172" s="66"/>
      <c r="N172" s="64">
        <f>N173</f>
        <v>19.7</v>
      </c>
    </row>
    <row r="173" spans="1:14" s="18" customFormat="1" ht="11.25">
      <c r="A173" s="9"/>
      <c r="B173" s="1"/>
      <c r="C173" s="85" t="s">
        <v>21</v>
      </c>
      <c r="D173" s="86"/>
      <c r="E173" s="87"/>
      <c r="F173" s="74"/>
      <c r="G173" s="74"/>
      <c r="H173" s="74"/>
      <c r="I173" s="73">
        <v>5130080020</v>
      </c>
      <c r="J173" s="73"/>
      <c r="K173" s="64">
        <f>K174</f>
        <v>20.9</v>
      </c>
      <c r="L173" s="34"/>
      <c r="M173" s="66"/>
      <c r="N173" s="64">
        <f>N174</f>
        <v>19.7</v>
      </c>
    </row>
    <row r="174" spans="1:15" s="18" customFormat="1" ht="11.25">
      <c r="A174" s="9"/>
      <c r="B174" s="1"/>
      <c r="C174" s="85" t="s">
        <v>80</v>
      </c>
      <c r="D174" s="86"/>
      <c r="E174" s="87"/>
      <c r="F174" s="74"/>
      <c r="G174" s="74"/>
      <c r="H174" s="74"/>
      <c r="I174" s="73">
        <v>5130080020</v>
      </c>
      <c r="J174" s="73">
        <v>700</v>
      </c>
      <c r="K174" s="64">
        <v>20.9</v>
      </c>
      <c r="L174" s="34"/>
      <c r="M174" s="66"/>
      <c r="N174" s="64">
        <v>19.7</v>
      </c>
      <c r="O174" s="34"/>
    </row>
    <row r="175" spans="1:14" s="18" customFormat="1" ht="24.75" customHeight="1">
      <c r="A175" s="9"/>
      <c r="B175" s="1"/>
      <c r="C175" s="90" t="s">
        <v>469</v>
      </c>
      <c r="D175" s="91"/>
      <c r="E175" s="92"/>
      <c r="F175" s="21"/>
      <c r="G175" s="11" t="s">
        <v>6</v>
      </c>
      <c r="H175" s="11" t="s">
        <v>11</v>
      </c>
      <c r="I175" s="11" t="s">
        <v>146</v>
      </c>
      <c r="J175" s="11"/>
      <c r="K175" s="64">
        <f>K176+K180</f>
        <v>15113.4</v>
      </c>
      <c r="L175" s="34"/>
      <c r="M175" s="66"/>
      <c r="N175" s="64">
        <f>N176+N180</f>
        <v>23786.600000000002</v>
      </c>
    </row>
    <row r="176" spans="1:14" s="18" customFormat="1" ht="11.25">
      <c r="A176" s="9"/>
      <c r="B176" s="1"/>
      <c r="C176" s="85" t="s">
        <v>43</v>
      </c>
      <c r="D176" s="86"/>
      <c r="E176" s="87"/>
      <c r="F176" s="75"/>
      <c r="G176" s="11" t="s">
        <v>6</v>
      </c>
      <c r="H176" s="11" t="s">
        <v>11</v>
      </c>
      <c r="I176" s="11" t="s">
        <v>147</v>
      </c>
      <c r="J176" s="76"/>
      <c r="K176" s="64">
        <f>K177+K178+K179</f>
        <v>6872.9</v>
      </c>
      <c r="L176" s="34"/>
      <c r="M176" s="66"/>
      <c r="N176" s="64">
        <f>N177+N178+N179</f>
        <v>6924.900000000001</v>
      </c>
    </row>
    <row r="177" spans="1:14" s="18" customFormat="1" ht="11.25">
      <c r="A177" s="9"/>
      <c r="B177" s="1"/>
      <c r="C177" s="85" t="s">
        <v>67</v>
      </c>
      <c r="D177" s="86"/>
      <c r="E177" s="87"/>
      <c r="F177" s="75"/>
      <c r="G177" s="11"/>
      <c r="H177" s="11"/>
      <c r="I177" s="11" t="s">
        <v>147</v>
      </c>
      <c r="J177" s="11" t="s">
        <v>68</v>
      </c>
      <c r="K177" s="64">
        <v>6418.9</v>
      </c>
      <c r="L177" s="34"/>
      <c r="M177" s="66"/>
      <c r="N177" s="64">
        <v>6676.1</v>
      </c>
    </row>
    <row r="178" spans="1:14" s="18" customFormat="1" ht="11.25">
      <c r="A178" s="9"/>
      <c r="B178" s="1"/>
      <c r="C178" s="85" t="s">
        <v>70</v>
      </c>
      <c r="D178" s="86"/>
      <c r="E178" s="87"/>
      <c r="F178" s="21"/>
      <c r="G178" s="11"/>
      <c r="H178" s="11"/>
      <c r="I178" s="11" t="s">
        <v>147</v>
      </c>
      <c r="J178" s="11" t="s">
        <v>73</v>
      </c>
      <c r="K178" s="64">
        <v>454</v>
      </c>
      <c r="L178" s="34"/>
      <c r="M178" s="66"/>
      <c r="N178" s="64">
        <v>248.8</v>
      </c>
    </row>
    <row r="179" spans="1:14" s="18" customFormat="1" ht="11.25">
      <c r="A179" s="9"/>
      <c r="B179" s="1"/>
      <c r="C179" s="85" t="s">
        <v>72</v>
      </c>
      <c r="D179" s="86"/>
      <c r="E179" s="87"/>
      <c r="F179" s="21"/>
      <c r="G179" s="11"/>
      <c r="H179" s="11"/>
      <c r="I179" s="11" t="s">
        <v>147</v>
      </c>
      <c r="J179" s="11" t="s">
        <v>71</v>
      </c>
      <c r="K179" s="64">
        <v>0</v>
      </c>
      <c r="L179" s="34"/>
      <c r="M179" s="66"/>
      <c r="N179" s="64">
        <v>0</v>
      </c>
    </row>
    <row r="180" spans="1:14" s="18" customFormat="1" ht="11.25">
      <c r="A180" s="9"/>
      <c r="B180" s="1"/>
      <c r="C180" s="85" t="s">
        <v>508</v>
      </c>
      <c r="D180" s="86"/>
      <c r="E180" s="87"/>
      <c r="F180" s="21"/>
      <c r="G180" s="11"/>
      <c r="H180" s="11"/>
      <c r="I180" s="11" t="s">
        <v>507</v>
      </c>
      <c r="K180" s="64">
        <f>K181</f>
        <v>8240.5</v>
      </c>
      <c r="L180" s="34"/>
      <c r="M180" s="66"/>
      <c r="N180" s="64">
        <f>N181</f>
        <v>16861.7</v>
      </c>
    </row>
    <row r="181" spans="1:14" s="18" customFormat="1" ht="11.25">
      <c r="A181" s="9"/>
      <c r="B181" s="1"/>
      <c r="C181" s="85" t="s">
        <v>72</v>
      </c>
      <c r="D181" s="86"/>
      <c r="E181" s="87"/>
      <c r="F181" s="21"/>
      <c r="G181" s="11"/>
      <c r="H181" s="11"/>
      <c r="I181" s="11" t="s">
        <v>507</v>
      </c>
      <c r="J181" s="11" t="s">
        <v>71</v>
      </c>
      <c r="K181" s="64">
        <v>8240.5</v>
      </c>
      <c r="L181" s="34"/>
      <c r="M181" s="66"/>
      <c r="N181" s="64">
        <v>16861.7</v>
      </c>
    </row>
    <row r="182" spans="1:14" s="18" customFormat="1" ht="32.25" customHeight="1">
      <c r="A182" s="9"/>
      <c r="B182" s="1"/>
      <c r="C182" s="90" t="s">
        <v>356</v>
      </c>
      <c r="D182" s="91"/>
      <c r="E182" s="92"/>
      <c r="F182" s="21"/>
      <c r="G182" s="11"/>
      <c r="H182" s="11"/>
      <c r="I182" s="11" t="s">
        <v>357</v>
      </c>
      <c r="J182" s="11"/>
      <c r="K182" s="64">
        <f>K187+K183+K185+K189+K191</f>
        <v>6314.3</v>
      </c>
      <c r="L182" s="34"/>
      <c r="M182" s="66"/>
      <c r="N182" s="64">
        <f>N187+N183+N185+N189+N191</f>
        <v>6314.3</v>
      </c>
    </row>
    <row r="183" spans="1:14" s="18" customFormat="1" ht="11.25">
      <c r="A183" s="9"/>
      <c r="B183" s="1"/>
      <c r="C183" s="85" t="s">
        <v>91</v>
      </c>
      <c r="D183" s="86"/>
      <c r="E183" s="87"/>
      <c r="F183" s="22"/>
      <c r="G183" s="11" t="s">
        <v>17</v>
      </c>
      <c r="H183" s="11" t="s">
        <v>6</v>
      </c>
      <c r="I183" s="11" t="s">
        <v>359</v>
      </c>
      <c r="J183" s="11"/>
      <c r="K183" s="64">
        <f>K184</f>
        <v>4814.3</v>
      </c>
      <c r="L183" s="34"/>
      <c r="M183" s="66"/>
      <c r="N183" s="64">
        <f>N184</f>
        <v>4814.3</v>
      </c>
    </row>
    <row r="184" spans="1:14" s="18" customFormat="1" ht="11.25">
      <c r="A184" s="9"/>
      <c r="B184" s="1"/>
      <c r="C184" s="85" t="s">
        <v>74</v>
      </c>
      <c r="D184" s="86"/>
      <c r="E184" s="87"/>
      <c r="F184" s="22"/>
      <c r="G184" s="11" t="s">
        <v>17</v>
      </c>
      <c r="H184" s="11" t="s">
        <v>6</v>
      </c>
      <c r="I184" s="11" t="s">
        <v>359</v>
      </c>
      <c r="J184" s="11" t="s">
        <v>18</v>
      </c>
      <c r="K184" s="64">
        <v>4814.3</v>
      </c>
      <c r="L184" s="34"/>
      <c r="M184" s="66"/>
      <c r="N184" s="64">
        <v>4814.3</v>
      </c>
    </row>
    <row r="185" spans="1:14" s="18" customFormat="1" ht="11.25">
      <c r="A185" s="9"/>
      <c r="B185" s="1"/>
      <c r="C185" s="85" t="s">
        <v>65</v>
      </c>
      <c r="D185" s="86"/>
      <c r="E185" s="87"/>
      <c r="F185" s="22"/>
      <c r="G185" s="11" t="s">
        <v>17</v>
      </c>
      <c r="H185" s="11" t="s">
        <v>6</v>
      </c>
      <c r="I185" s="11" t="s">
        <v>360</v>
      </c>
      <c r="J185" s="11"/>
      <c r="K185" s="64">
        <f>K186</f>
        <v>1500</v>
      </c>
      <c r="L185" s="34"/>
      <c r="M185" s="66"/>
      <c r="N185" s="64">
        <f>N186</f>
        <v>1500</v>
      </c>
    </row>
    <row r="186" spans="1:14" s="18" customFormat="1" ht="11.25">
      <c r="A186" s="9"/>
      <c r="B186" s="1"/>
      <c r="C186" s="85" t="s">
        <v>74</v>
      </c>
      <c r="D186" s="86"/>
      <c r="E186" s="87"/>
      <c r="F186" s="22"/>
      <c r="G186" s="11"/>
      <c r="H186" s="11"/>
      <c r="I186" s="11" t="s">
        <v>360</v>
      </c>
      <c r="J186" s="11" t="s">
        <v>18</v>
      </c>
      <c r="K186" s="64">
        <v>1500</v>
      </c>
      <c r="L186" s="34"/>
      <c r="M186" s="66"/>
      <c r="N186" s="64">
        <v>1500</v>
      </c>
    </row>
    <row r="187" spans="1:14" s="18" customFormat="1" ht="24" customHeight="1">
      <c r="A187" s="9"/>
      <c r="B187" s="1"/>
      <c r="C187" s="85" t="s">
        <v>363</v>
      </c>
      <c r="D187" s="86"/>
      <c r="E187" s="87"/>
      <c r="F187" s="21"/>
      <c r="G187" s="11"/>
      <c r="H187" s="11"/>
      <c r="I187" s="11" t="s">
        <v>358</v>
      </c>
      <c r="J187" s="11"/>
      <c r="K187" s="64">
        <f>K188</f>
        <v>0</v>
      </c>
      <c r="L187" s="34"/>
      <c r="M187" s="66"/>
      <c r="N187" s="64">
        <f>N188</f>
        <v>0</v>
      </c>
    </row>
    <row r="188" spans="1:14" s="18" customFormat="1" ht="11.25">
      <c r="A188" s="9"/>
      <c r="B188" s="1"/>
      <c r="C188" s="85" t="s">
        <v>74</v>
      </c>
      <c r="D188" s="86"/>
      <c r="E188" s="87"/>
      <c r="F188" s="21"/>
      <c r="G188" s="11"/>
      <c r="H188" s="11"/>
      <c r="I188" s="11" t="s">
        <v>436</v>
      </c>
      <c r="J188" s="11" t="s">
        <v>18</v>
      </c>
      <c r="K188" s="64">
        <v>0</v>
      </c>
      <c r="L188" s="34"/>
      <c r="M188" s="66"/>
      <c r="N188" s="64">
        <v>0</v>
      </c>
    </row>
    <row r="189" spans="1:14" s="18" customFormat="1" ht="24" customHeight="1" hidden="1">
      <c r="A189" s="9"/>
      <c r="B189" s="1"/>
      <c r="C189" s="85" t="s">
        <v>395</v>
      </c>
      <c r="D189" s="86"/>
      <c r="E189" s="87"/>
      <c r="F189" s="21"/>
      <c r="G189" s="11"/>
      <c r="H189" s="11"/>
      <c r="I189" s="11" t="s">
        <v>397</v>
      </c>
      <c r="J189" s="11"/>
      <c r="K189" s="64">
        <f>K190</f>
        <v>0</v>
      </c>
      <c r="L189" s="34"/>
      <c r="M189" s="66"/>
      <c r="N189" s="64">
        <f>N190</f>
        <v>0</v>
      </c>
    </row>
    <row r="190" spans="1:14" s="18" customFormat="1" ht="24" customHeight="1" hidden="1">
      <c r="A190" s="9"/>
      <c r="B190" s="1"/>
      <c r="C190" s="98" t="s">
        <v>396</v>
      </c>
      <c r="D190" s="83"/>
      <c r="E190" s="84"/>
      <c r="F190" s="21"/>
      <c r="G190" s="11"/>
      <c r="H190" s="11"/>
      <c r="I190" s="11" t="s">
        <v>398</v>
      </c>
      <c r="J190" s="11" t="s">
        <v>18</v>
      </c>
      <c r="K190" s="64">
        <v>0</v>
      </c>
      <c r="L190" s="34"/>
      <c r="M190" s="66"/>
      <c r="N190" s="64">
        <v>0</v>
      </c>
    </row>
    <row r="191" spans="1:14" s="18" customFormat="1" ht="24" customHeight="1">
      <c r="A191" s="9"/>
      <c r="B191" s="1"/>
      <c r="C191" s="99" t="s">
        <v>442</v>
      </c>
      <c r="D191" s="99"/>
      <c r="E191" s="99"/>
      <c r="F191" s="21"/>
      <c r="G191" s="11"/>
      <c r="H191" s="11"/>
      <c r="I191" s="11" t="s">
        <v>436</v>
      </c>
      <c r="J191" s="11"/>
      <c r="K191" s="64">
        <f>K192</f>
        <v>0</v>
      </c>
      <c r="L191" s="34"/>
      <c r="M191" s="66"/>
      <c r="N191" s="64">
        <f>N192</f>
        <v>0</v>
      </c>
    </row>
    <row r="192" spans="1:14" s="18" customFormat="1" ht="24" customHeight="1">
      <c r="A192" s="9"/>
      <c r="B192" s="1"/>
      <c r="C192" s="99" t="s">
        <v>396</v>
      </c>
      <c r="D192" s="99"/>
      <c r="E192" s="99"/>
      <c r="F192" s="21"/>
      <c r="G192" s="11"/>
      <c r="H192" s="11"/>
      <c r="I192" s="11" t="s">
        <v>441</v>
      </c>
      <c r="J192" s="11" t="s">
        <v>18</v>
      </c>
      <c r="K192" s="64">
        <v>0</v>
      </c>
      <c r="L192" s="34"/>
      <c r="M192" s="66"/>
      <c r="N192" s="64">
        <v>0</v>
      </c>
    </row>
    <row r="193" spans="1:14" s="18" customFormat="1" ht="23.25" customHeight="1">
      <c r="A193" s="9"/>
      <c r="B193" s="1"/>
      <c r="C193" s="90" t="s">
        <v>510</v>
      </c>
      <c r="D193" s="91"/>
      <c r="E193" s="92"/>
      <c r="F193" s="22"/>
      <c r="G193" s="10" t="s">
        <v>8</v>
      </c>
      <c r="H193" s="10" t="s">
        <v>9</v>
      </c>
      <c r="I193" s="10" t="s">
        <v>148</v>
      </c>
      <c r="J193" s="10"/>
      <c r="K193" s="63">
        <f>K194+K216+K221+K231+K237</f>
        <v>75737</v>
      </c>
      <c r="L193" s="34"/>
      <c r="M193" s="66"/>
      <c r="N193" s="63">
        <f>N194+N216+N221+N231+N237</f>
        <v>79989.69999999998</v>
      </c>
    </row>
    <row r="194" spans="1:14" s="18" customFormat="1" ht="23.25" customHeight="1">
      <c r="A194" s="9"/>
      <c r="B194" s="1"/>
      <c r="C194" s="90" t="s">
        <v>56</v>
      </c>
      <c r="D194" s="91"/>
      <c r="E194" s="92"/>
      <c r="F194" s="77"/>
      <c r="G194" s="10" t="s">
        <v>10</v>
      </c>
      <c r="H194" s="10" t="s">
        <v>6</v>
      </c>
      <c r="I194" s="10" t="s">
        <v>149</v>
      </c>
      <c r="J194" s="10"/>
      <c r="K194" s="63">
        <f>+K200+K201+K198+K199+K208+K209+K210+K205+K202+K196+K195+K211+K197+K212+K214</f>
        <v>48279.200000000004</v>
      </c>
      <c r="L194" s="34"/>
      <c r="M194" s="66"/>
      <c r="N194" s="63">
        <f>+N200+N201+N198+N199+N208+N209+N210+N205+N202+N196+N195+N211+N197+N212+N214</f>
        <v>50213.299999999996</v>
      </c>
    </row>
    <row r="195" spans="1:14" s="18" customFormat="1" ht="20.25" customHeight="1" hidden="1">
      <c r="A195" s="9"/>
      <c r="B195" s="1"/>
      <c r="C195" s="85" t="s">
        <v>399</v>
      </c>
      <c r="D195" s="86"/>
      <c r="E195" s="87"/>
      <c r="F195" s="75"/>
      <c r="G195" s="11"/>
      <c r="H195" s="11"/>
      <c r="I195" s="11" t="s">
        <v>150</v>
      </c>
      <c r="J195" s="11" t="s">
        <v>96</v>
      </c>
      <c r="K195" s="64">
        <v>0</v>
      </c>
      <c r="L195" s="34"/>
      <c r="M195" s="66"/>
      <c r="N195" s="64">
        <v>0</v>
      </c>
    </row>
    <row r="196" spans="1:14" s="18" customFormat="1" ht="24.75" customHeight="1">
      <c r="A196" s="9"/>
      <c r="B196" s="1"/>
      <c r="C196" s="85" t="s">
        <v>57</v>
      </c>
      <c r="D196" s="86"/>
      <c r="E196" s="87"/>
      <c r="F196" s="75"/>
      <c r="G196" s="11" t="s">
        <v>10</v>
      </c>
      <c r="H196" s="11" t="s">
        <v>6</v>
      </c>
      <c r="I196" s="11" t="s">
        <v>150</v>
      </c>
      <c r="J196" s="11" t="s">
        <v>96</v>
      </c>
      <c r="K196" s="64">
        <v>0</v>
      </c>
      <c r="L196" s="34"/>
      <c r="M196" s="66"/>
      <c r="N196" s="64">
        <v>0</v>
      </c>
    </row>
    <row r="197" spans="1:14" s="18" customFormat="1" ht="24.75" customHeight="1">
      <c r="A197" s="9"/>
      <c r="B197" s="1"/>
      <c r="C197" s="85" t="s">
        <v>443</v>
      </c>
      <c r="D197" s="86"/>
      <c r="E197" s="87"/>
      <c r="F197" s="75"/>
      <c r="G197" s="11"/>
      <c r="H197" s="11"/>
      <c r="I197" s="11" t="s">
        <v>150</v>
      </c>
      <c r="J197" s="11" t="s">
        <v>78</v>
      </c>
      <c r="K197" s="64">
        <f>1426.8-5.7-1.6</f>
        <v>1419.5</v>
      </c>
      <c r="L197" s="34"/>
      <c r="M197" s="66"/>
      <c r="N197" s="64">
        <f>816.3-17.5-4.7</f>
        <v>794.0999999999999</v>
      </c>
    </row>
    <row r="198" spans="1:14" s="18" customFormat="1" ht="24" customHeight="1">
      <c r="A198" s="9"/>
      <c r="B198" s="1"/>
      <c r="C198" s="85" t="s">
        <v>273</v>
      </c>
      <c r="D198" s="86"/>
      <c r="E198" s="87"/>
      <c r="F198" s="75"/>
      <c r="G198" s="11"/>
      <c r="H198" s="11"/>
      <c r="I198" s="11" t="s">
        <v>216</v>
      </c>
      <c r="J198" s="11" t="s">
        <v>78</v>
      </c>
      <c r="K198" s="64">
        <v>3000</v>
      </c>
      <c r="L198" s="34"/>
      <c r="M198" s="66"/>
      <c r="N198" s="64">
        <v>2000</v>
      </c>
    </row>
    <row r="199" spans="1:14" s="18" customFormat="1" ht="24" customHeight="1">
      <c r="A199" s="9"/>
      <c r="B199" s="1"/>
      <c r="C199" s="85" t="s">
        <v>274</v>
      </c>
      <c r="D199" s="86"/>
      <c r="E199" s="87"/>
      <c r="F199" s="75"/>
      <c r="G199" s="11"/>
      <c r="H199" s="11"/>
      <c r="I199" s="11" t="s">
        <v>217</v>
      </c>
      <c r="J199" s="11" t="s">
        <v>78</v>
      </c>
      <c r="K199" s="64">
        <v>500</v>
      </c>
      <c r="L199" s="34"/>
      <c r="M199" s="66"/>
      <c r="N199" s="64">
        <v>500</v>
      </c>
    </row>
    <row r="200" spans="1:14" s="18" customFormat="1" ht="22.5" customHeight="1">
      <c r="A200" s="9"/>
      <c r="B200" s="1"/>
      <c r="C200" s="85" t="s">
        <v>271</v>
      </c>
      <c r="D200" s="86"/>
      <c r="E200" s="87"/>
      <c r="F200" s="75"/>
      <c r="G200" s="11"/>
      <c r="H200" s="11"/>
      <c r="I200" s="11" t="s">
        <v>269</v>
      </c>
      <c r="J200" s="11" t="s">
        <v>78</v>
      </c>
      <c r="K200" s="64">
        <v>32863.5</v>
      </c>
      <c r="L200" s="34"/>
      <c r="M200" s="66"/>
      <c r="N200" s="64">
        <v>35595.2</v>
      </c>
    </row>
    <row r="201" spans="1:14" s="18" customFormat="1" ht="22.5" customHeight="1">
      <c r="A201" s="9"/>
      <c r="B201" s="1"/>
      <c r="C201" s="85" t="s">
        <v>272</v>
      </c>
      <c r="D201" s="86"/>
      <c r="E201" s="87"/>
      <c r="F201" s="75"/>
      <c r="G201" s="11"/>
      <c r="H201" s="11"/>
      <c r="I201" s="11" t="s">
        <v>270</v>
      </c>
      <c r="J201" s="11" t="s">
        <v>78</v>
      </c>
      <c r="K201" s="64">
        <v>9924.8</v>
      </c>
      <c r="L201" s="34"/>
      <c r="M201" s="66"/>
      <c r="N201" s="64">
        <v>10749.8</v>
      </c>
    </row>
    <row r="202" spans="1:14" s="18" customFormat="1" ht="17.25" customHeight="1" hidden="1">
      <c r="A202" s="9"/>
      <c r="B202" s="1"/>
      <c r="C202" s="85" t="s">
        <v>274</v>
      </c>
      <c r="D202" s="86"/>
      <c r="E202" s="87"/>
      <c r="F202" s="75"/>
      <c r="G202" s="11"/>
      <c r="H202" s="11"/>
      <c r="I202" s="11" t="s">
        <v>304</v>
      </c>
      <c r="J202" s="11"/>
      <c r="K202" s="64">
        <v>0</v>
      </c>
      <c r="L202" s="34"/>
      <c r="M202" s="66"/>
      <c r="N202" s="64">
        <v>0</v>
      </c>
    </row>
    <row r="203" spans="1:14" s="18" customFormat="1" ht="25.5" customHeight="1" hidden="1">
      <c r="A203" s="9"/>
      <c r="B203" s="1"/>
      <c r="C203" s="85" t="s">
        <v>76</v>
      </c>
      <c r="D203" s="86"/>
      <c r="E203" s="87"/>
      <c r="F203" s="75"/>
      <c r="G203" s="11"/>
      <c r="H203" s="11"/>
      <c r="I203" s="11" t="s">
        <v>304</v>
      </c>
      <c r="J203" s="11" t="s">
        <v>78</v>
      </c>
      <c r="K203" s="64">
        <v>0</v>
      </c>
      <c r="L203" s="34"/>
      <c r="M203" s="66"/>
      <c r="N203" s="64">
        <v>0</v>
      </c>
    </row>
    <row r="204" spans="1:14" s="18" customFormat="1" ht="12.75" customHeight="1" hidden="1">
      <c r="A204" s="9"/>
      <c r="B204" s="1"/>
      <c r="C204" s="85" t="s">
        <v>77</v>
      </c>
      <c r="D204" s="86"/>
      <c r="E204" s="87"/>
      <c r="F204" s="75"/>
      <c r="G204" s="11"/>
      <c r="H204" s="11"/>
      <c r="I204" s="11" t="s">
        <v>304</v>
      </c>
      <c r="J204" s="11" t="s">
        <v>79</v>
      </c>
      <c r="K204" s="64">
        <v>0</v>
      </c>
      <c r="L204" s="34"/>
      <c r="M204" s="66"/>
      <c r="N204" s="64">
        <v>0</v>
      </c>
    </row>
    <row r="205" spans="1:14" s="18" customFormat="1" ht="11.25" customHeight="1" hidden="1">
      <c r="A205" s="9"/>
      <c r="B205" s="1"/>
      <c r="C205" s="85" t="s">
        <v>279</v>
      </c>
      <c r="D205" s="86"/>
      <c r="E205" s="87"/>
      <c r="F205" s="75"/>
      <c r="G205" s="11"/>
      <c r="H205" s="11"/>
      <c r="I205" s="11" t="s">
        <v>280</v>
      </c>
      <c r="J205" s="11"/>
      <c r="K205" s="64">
        <f>K206</f>
        <v>0</v>
      </c>
      <c r="L205" s="34"/>
      <c r="M205" s="66"/>
      <c r="N205" s="64">
        <f>N206</f>
        <v>0</v>
      </c>
    </row>
    <row r="206" spans="1:14" s="18" customFormat="1" ht="10.5" customHeight="1" hidden="1">
      <c r="A206" s="9"/>
      <c r="B206" s="1"/>
      <c r="C206" s="85" t="s">
        <v>76</v>
      </c>
      <c r="D206" s="86"/>
      <c r="E206" s="87"/>
      <c r="F206" s="75"/>
      <c r="G206" s="11"/>
      <c r="H206" s="11"/>
      <c r="I206" s="11" t="s">
        <v>280</v>
      </c>
      <c r="J206" s="11" t="s">
        <v>78</v>
      </c>
      <c r="K206" s="64">
        <f>K207</f>
        <v>0</v>
      </c>
      <c r="L206" s="34"/>
      <c r="M206" s="66"/>
      <c r="N206" s="64">
        <f>N207</f>
        <v>0</v>
      </c>
    </row>
    <row r="207" spans="1:14" s="18" customFormat="1" ht="9" customHeight="1" hidden="1">
      <c r="A207" s="9"/>
      <c r="B207" s="1"/>
      <c r="C207" s="85" t="s">
        <v>77</v>
      </c>
      <c r="D207" s="86"/>
      <c r="E207" s="87"/>
      <c r="F207" s="75"/>
      <c r="G207" s="11"/>
      <c r="H207" s="11"/>
      <c r="I207" s="11" t="s">
        <v>280</v>
      </c>
      <c r="J207" s="11" t="s">
        <v>79</v>
      </c>
      <c r="K207" s="64">
        <v>0</v>
      </c>
      <c r="L207" s="34"/>
      <c r="M207" s="66"/>
      <c r="N207" s="64">
        <v>0</v>
      </c>
    </row>
    <row r="208" spans="1:14" s="18" customFormat="1" ht="11.25">
      <c r="A208" s="9"/>
      <c r="B208" s="1"/>
      <c r="C208" s="85" t="s">
        <v>324</v>
      </c>
      <c r="D208" s="86"/>
      <c r="E208" s="87"/>
      <c r="F208" s="75"/>
      <c r="G208" s="11" t="s">
        <v>10</v>
      </c>
      <c r="H208" s="11" t="s">
        <v>6</v>
      </c>
      <c r="I208" s="11" t="s">
        <v>151</v>
      </c>
      <c r="J208" s="11" t="s">
        <v>78</v>
      </c>
      <c r="K208" s="64">
        <v>0</v>
      </c>
      <c r="L208" s="34"/>
      <c r="M208" s="66"/>
      <c r="N208" s="64">
        <v>0</v>
      </c>
    </row>
    <row r="209" spans="1:14" s="18" customFormat="1" ht="23.25" customHeight="1">
      <c r="A209" s="9"/>
      <c r="B209" s="1"/>
      <c r="C209" s="85" t="s">
        <v>532</v>
      </c>
      <c r="D209" s="86"/>
      <c r="E209" s="87"/>
      <c r="F209" s="75"/>
      <c r="G209" s="11" t="s">
        <v>10</v>
      </c>
      <c r="H209" s="11" t="s">
        <v>6</v>
      </c>
      <c r="I209" s="11" t="s">
        <v>152</v>
      </c>
      <c r="J209" s="11" t="s">
        <v>78</v>
      </c>
      <c r="K209" s="64">
        <v>0</v>
      </c>
      <c r="L209" s="34"/>
      <c r="M209" s="66"/>
      <c r="N209" s="64">
        <v>0</v>
      </c>
    </row>
    <row r="210" spans="1:14" s="18" customFormat="1" ht="11.25">
      <c r="A210" s="9"/>
      <c r="B210" s="1"/>
      <c r="C210" s="85" t="s">
        <v>531</v>
      </c>
      <c r="D210" s="86"/>
      <c r="E210" s="87"/>
      <c r="F210" s="75"/>
      <c r="G210" s="11" t="s">
        <v>10</v>
      </c>
      <c r="H210" s="11" t="s">
        <v>6</v>
      </c>
      <c r="I210" s="11" t="s">
        <v>153</v>
      </c>
      <c r="J210" s="11" t="s">
        <v>78</v>
      </c>
      <c r="K210" s="64">
        <v>0</v>
      </c>
      <c r="L210" s="34"/>
      <c r="M210" s="66"/>
      <c r="N210" s="64">
        <v>0</v>
      </c>
    </row>
    <row r="211" spans="1:14" s="18" customFormat="1" ht="22.5" customHeight="1">
      <c r="A211" s="9"/>
      <c r="B211" s="1"/>
      <c r="C211" s="85" t="s">
        <v>515</v>
      </c>
      <c r="D211" s="86"/>
      <c r="E211" s="87"/>
      <c r="F211" s="75"/>
      <c r="G211" s="11"/>
      <c r="H211" s="11"/>
      <c r="I211" s="11" t="s">
        <v>433</v>
      </c>
      <c r="J211" s="11" t="s">
        <v>78</v>
      </c>
      <c r="K211" s="64">
        <f>565.7+5.7</f>
        <v>571.4000000000001</v>
      </c>
      <c r="L211" s="34"/>
      <c r="M211" s="66"/>
      <c r="N211" s="64">
        <f>556.7+17.5</f>
        <v>574.2</v>
      </c>
    </row>
    <row r="212" spans="1:14" s="18" customFormat="1" ht="11.25">
      <c r="A212" s="9"/>
      <c r="B212" s="1"/>
      <c r="C212" s="85" t="s">
        <v>500</v>
      </c>
      <c r="D212" s="86"/>
      <c r="E212" s="87"/>
      <c r="F212" s="75"/>
      <c r="G212" s="11"/>
      <c r="H212" s="11"/>
      <c r="I212" s="11" t="s">
        <v>502</v>
      </c>
      <c r="J212" s="11"/>
      <c r="K212" s="64">
        <f>K213</f>
        <v>0</v>
      </c>
      <c r="L212" s="34"/>
      <c r="M212" s="66"/>
      <c r="N212" s="64">
        <f>N213</f>
        <v>0</v>
      </c>
    </row>
    <row r="213" spans="1:14" s="18" customFormat="1" ht="22.5" customHeight="1">
      <c r="A213" s="9"/>
      <c r="B213" s="1"/>
      <c r="C213" s="85" t="s">
        <v>76</v>
      </c>
      <c r="D213" s="86"/>
      <c r="E213" s="87"/>
      <c r="F213" s="75"/>
      <c r="G213" s="11"/>
      <c r="H213" s="11"/>
      <c r="I213" s="11" t="s">
        <v>502</v>
      </c>
      <c r="J213" s="11" t="s">
        <v>78</v>
      </c>
      <c r="K213" s="64">
        <v>0</v>
      </c>
      <c r="L213" s="34"/>
      <c r="M213" s="66"/>
      <c r="N213" s="64">
        <v>0</v>
      </c>
    </row>
    <row r="214" spans="1:14" s="18" customFormat="1" ht="22.5" customHeight="1">
      <c r="A214" s="9"/>
      <c r="B214" s="1"/>
      <c r="C214" s="85" t="s">
        <v>503</v>
      </c>
      <c r="D214" s="86"/>
      <c r="E214" s="87"/>
      <c r="F214" s="75"/>
      <c r="G214" s="11"/>
      <c r="H214" s="11"/>
      <c r="I214" s="11" t="s">
        <v>501</v>
      </c>
      <c r="J214" s="11"/>
      <c r="K214" s="64">
        <f>K215</f>
        <v>0</v>
      </c>
      <c r="L214" s="34"/>
      <c r="M214" s="66"/>
      <c r="N214" s="64">
        <f>N215</f>
        <v>0</v>
      </c>
    </row>
    <row r="215" spans="1:14" s="18" customFormat="1" ht="22.5" customHeight="1">
      <c r="A215" s="9"/>
      <c r="B215" s="1"/>
      <c r="C215" s="85" t="s">
        <v>76</v>
      </c>
      <c r="D215" s="86"/>
      <c r="E215" s="87"/>
      <c r="F215" s="75"/>
      <c r="G215" s="11"/>
      <c r="H215" s="11"/>
      <c r="I215" s="11" t="s">
        <v>501</v>
      </c>
      <c r="J215" s="11" t="s">
        <v>78</v>
      </c>
      <c r="K215" s="64">
        <v>0</v>
      </c>
      <c r="L215" s="34"/>
      <c r="M215" s="66"/>
      <c r="N215" s="64">
        <v>0</v>
      </c>
    </row>
    <row r="216" spans="1:14" s="18" customFormat="1" ht="11.25">
      <c r="A216" s="9"/>
      <c r="B216" s="1"/>
      <c r="C216" s="90" t="s">
        <v>58</v>
      </c>
      <c r="D216" s="91"/>
      <c r="E216" s="92"/>
      <c r="F216" s="22"/>
      <c r="G216" s="11" t="s">
        <v>10</v>
      </c>
      <c r="H216" s="11" t="s">
        <v>6</v>
      </c>
      <c r="I216" s="10" t="s">
        <v>154</v>
      </c>
      <c r="J216" s="10"/>
      <c r="K216" s="63">
        <f>K217+K218+K220+K219</f>
        <v>1593.9</v>
      </c>
      <c r="L216" s="34"/>
      <c r="M216" s="66"/>
      <c r="N216" s="63">
        <f>N217+N218+N220+N219</f>
        <v>1693.6000000000001</v>
      </c>
    </row>
    <row r="217" spans="1:14" s="18" customFormat="1" ht="24.75" customHeight="1">
      <c r="A217" s="9"/>
      <c r="B217" s="1"/>
      <c r="C217" s="85" t="s">
        <v>275</v>
      </c>
      <c r="D217" s="86"/>
      <c r="E217" s="87"/>
      <c r="F217" s="22"/>
      <c r="G217" s="10" t="s">
        <v>8</v>
      </c>
      <c r="H217" s="10" t="s">
        <v>9</v>
      </c>
      <c r="I217" s="11" t="s">
        <v>276</v>
      </c>
      <c r="J217" s="11" t="s">
        <v>68</v>
      </c>
      <c r="K217" s="64">
        <v>1471</v>
      </c>
      <c r="L217" s="34"/>
      <c r="M217" s="66"/>
      <c r="N217" s="64">
        <v>1570.7</v>
      </c>
    </row>
    <row r="218" spans="1:14" s="18" customFormat="1" ht="11.25">
      <c r="A218" s="9"/>
      <c r="B218" s="1"/>
      <c r="C218" s="85" t="s">
        <v>88</v>
      </c>
      <c r="D218" s="86"/>
      <c r="E218" s="87"/>
      <c r="F218" s="22"/>
      <c r="G218" s="10"/>
      <c r="H218" s="10"/>
      <c r="I218" s="11" t="s">
        <v>155</v>
      </c>
      <c r="J218" s="11" t="s">
        <v>73</v>
      </c>
      <c r="K218" s="64">
        <v>122.9</v>
      </c>
      <c r="L218" s="34"/>
      <c r="M218" s="66"/>
      <c r="N218" s="64">
        <v>122.9</v>
      </c>
    </row>
    <row r="219" spans="1:14" s="18" customFormat="1" ht="11.25">
      <c r="A219" s="9"/>
      <c r="B219" s="1"/>
      <c r="C219" s="85" t="s">
        <v>72</v>
      </c>
      <c r="D219" s="86"/>
      <c r="E219" s="87"/>
      <c r="F219" s="22"/>
      <c r="G219" s="11"/>
      <c r="H219" s="11"/>
      <c r="I219" s="11" t="s">
        <v>155</v>
      </c>
      <c r="J219" s="11" t="s">
        <v>71</v>
      </c>
      <c r="K219" s="64">
        <v>0</v>
      </c>
      <c r="L219" s="34"/>
      <c r="M219" s="66"/>
      <c r="N219" s="64">
        <v>0</v>
      </c>
    </row>
    <row r="220" spans="1:14" s="18" customFormat="1" ht="11.25">
      <c r="A220" s="9"/>
      <c r="B220" s="1"/>
      <c r="C220" s="85" t="s">
        <v>504</v>
      </c>
      <c r="D220" s="86"/>
      <c r="E220" s="87"/>
      <c r="F220" s="22"/>
      <c r="G220" s="11"/>
      <c r="H220" s="11"/>
      <c r="I220" s="11" t="s">
        <v>516</v>
      </c>
      <c r="J220" s="11" t="s">
        <v>73</v>
      </c>
      <c r="K220" s="64">
        <v>0</v>
      </c>
      <c r="L220" s="34"/>
      <c r="M220" s="66"/>
      <c r="N220" s="64">
        <v>0</v>
      </c>
    </row>
    <row r="221" spans="1:14" s="18" customFormat="1" ht="21.75" customHeight="1">
      <c r="A221" s="9"/>
      <c r="B221" s="1"/>
      <c r="C221" s="90" t="s">
        <v>59</v>
      </c>
      <c r="D221" s="91"/>
      <c r="E221" s="92"/>
      <c r="F221" s="21"/>
      <c r="G221" s="10" t="s">
        <v>10</v>
      </c>
      <c r="H221" s="10" t="s">
        <v>6</v>
      </c>
      <c r="I221" s="10" t="s">
        <v>156</v>
      </c>
      <c r="J221" s="10"/>
      <c r="K221" s="63">
        <f>K222+K223+K226+K227+K229+K230</f>
        <v>18455.2</v>
      </c>
      <c r="L221" s="34"/>
      <c r="M221" s="66"/>
      <c r="N221" s="63">
        <f>N222+N223+N226+N227+N229+N230</f>
        <v>20719.9</v>
      </c>
    </row>
    <row r="222" spans="1:14" s="18" customFormat="1" ht="23.25" customHeight="1">
      <c r="A222" s="9"/>
      <c r="B222" s="1"/>
      <c r="C222" s="85" t="s">
        <v>277</v>
      </c>
      <c r="D222" s="86"/>
      <c r="E222" s="87"/>
      <c r="F222" s="22"/>
      <c r="G222" s="11" t="s">
        <v>10</v>
      </c>
      <c r="H222" s="11" t="s">
        <v>6</v>
      </c>
      <c r="I222" s="11" t="s">
        <v>278</v>
      </c>
      <c r="J222" s="11" t="s">
        <v>68</v>
      </c>
      <c r="K222" s="64">
        <v>17071.2</v>
      </c>
      <c r="L222" s="34"/>
      <c r="M222" s="66"/>
      <c r="N222" s="64">
        <v>19629.2</v>
      </c>
    </row>
    <row r="223" spans="1:14" s="18" customFormat="1" ht="11.25">
      <c r="A223" s="9"/>
      <c r="B223" s="1"/>
      <c r="C223" s="85" t="s">
        <v>60</v>
      </c>
      <c r="D223" s="86"/>
      <c r="E223" s="87"/>
      <c r="F223" s="22"/>
      <c r="G223" s="11"/>
      <c r="H223" s="11"/>
      <c r="I223" s="11" t="s">
        <v>157</v>
      </c>
      <c r="J223" s="11"/>
      <c r="K223" s="64">
        <f>K224+K225</f>
        <v>1225</v>
      </c>
      <c r="L223" s="34"/>
      <c r="M223" s="66"/>
      <c r="N223" s="64">
        <f>N224+N225</f>
        <v>928.5</v>
      </c>
    </row>
    <row r="224" spans="1:14" s="18" customFormat="1" ht="11.25">
      <c r="A224" s="9"/>
      <c r="B224" s="1"/>
      <c r="C224" s="85" t="s">
        <v>70</v>
      </c>
      <c r="D224" s="86"/>
      <c r="E224" s="87"/>
      <c r="F224" s="22"/>
      <c r="G224" s="11"/>
      <c r="H224" s="11"/>
      <c r="I224" s="11" t="s">
        <v>157</v>
      </c>
      <c r="J224" s="11" t="s">
        <v>73</v>
      </c>
      <c r="K224" s="64">
        <v>1225</v>
      </c>
      <c r="L224" s="34"/>
      <c r="M224" s="66"/>
      <c r="N224" s="64">
        <v>928.5</v>
      </c>
    </row>
    <row r="225" spans="1:14" s="18" customFormat="1" ht="11.25" customHeight="1">
      <c r="A225" s="9"/>
      <c r="B225" s="1"/>
      <c r="C225" s="85" t="s">
        <v>72</v>
      </c>
      <c r="D225" s="86"/>
      <c r="E225" s="87"/>
      <c r="F225" s="22"/>
      <c r="G225" s="11"/>
      <c r="H225" s="11"/>
      <c r="I225" s="11" t="s">
        <v>157</v>
      </c>
      <c r="J225" s="11" t="s">
        <v>71</v>
      </c>
      <c r="K225" s="64">
        <v>0</v>
      </c>
      <c r="L225" s="34"/>
      <c r="M225" s="66"/>
      <c r="N225" s="64">
        <v>0</v>
      </c>
    </row>
    <row r="226" spans="1:14" s="18" customFormat="1" ht="35.25" customHeight="1">
      <c r="A226" s="9"/>
      <c r="B226" s="1"/>
      <c r="C226" s="85" t="s">
        <v>533</v>
      </c>
      <c r="D226" s="86"/>
      <c r="E226" s="87"/>
      <c r="F226" s="22"/>
      <c r="G226" s="11" t="s">
        <v>10</v>
      </c>
      <c r="H226" s="11" t="s">
        <v>6</v>
      </c>
      <c r="I226" s="11" t="s">
        <v>158</v>
      </c>
      <c r="J226" s="11" t="s">
        <v>73</v>
      </c>
      <c r="K226" s="64">
        <v>0</v>
      </c>
      <c r="L226" s="34"/>
      <c r="M226" s="66"/>
      <c r="N226" s="64">
        <v>0</v>
      </c>
    </row>
    <row r="227" spans="1:14" s="18" customFormat="1" ht="34.5" customHeight="1">
      <c r="A227" s="9"/>
      <c r="B227" s="1"/>
      <c r="C227" s="85" t="s">
        <v>506</v>
      </c>
      <c r="D227" s="86"/>
      <c r="E227" s="87"/>
      <c r="F227" s="22"/>
      <c r="G227" s="11"/>
      <c r="H227" s="11"/>
      <c r="I227" s="11" t="s">
        <v>505</v>
      </c>
      <c r="J227" s="11"/>
      <c r="K227" s="64">
        <f>K228</f>
        <v>159</v>
      </c>
      <c r="L227" s="34"/>
      <c r="M227" s="66"/>
      <c r="N227" s="64">
        <f>N228</f>
        <v>162.2</v>
      </c>
    </row>
    <row r="228" spans="1:14" s="18" customFormat="1" ht="11.25" customHeight="1">
      <c r="A228" s="9"/>
      <c r="B228" s="1"/>
      <c r="C228" s="85" t="s">
        <v>70</v>
      </c>
      <c r="D228" s="86"/>
      <c r="E228" s="87"/>
      <c r="F228" s="22"/>
      <c r="G228" s="11"/>
      <c r="H228" s="11"/>
      <c r="I228" s="11" t="s">
        <v>505</v>
      </c>
      <c r="J228" s="11" t="s">
        <v>73</v>
      </c>
      <c r="K228" s="64">
        <f>157.4+1.6</f>
        <v>159</v>
      </c>
      <c r="L228" s="34"/>
      <c r="M228" s="66"/>
      <c r="N228" s="64">
        <f>157.5+4.7</f>
        <v>162.2</v>
      </c>
    </row>
    <row r="229" spans="1:14" s="18" customFormat="1" ht="21.75" customHeight="1" hidden="1">
      <c r="A229" s="9"/>
      <c r="B229" s="1"/>
      <c r="C229" s="95" t="s">
        <v>445</v>
      </c>
      <c r="D229" s="96"/>
      <c r="E229" s="97"/>
      <c r="F229" s="22"/>
      <c r="G229" s="11"/>
      <c r="H229" s="11"/>
      <c r="I229" s="11" t="s">
        <v>444</v>
      </c>
      <c r="J229" s="11" t="s">
        <v>73</v>
      </c>
      <c r="K229" s="64">
        <v>0</v>
      </c>
      <c r="L229" s="34"/>
      <c r="M229" s="66"/>
      <c r="N229" s="64">
        <v>0</v>
      </c>
    </row>
    <row r="230" spans="1:14" s="18" customFormat="1" ht="47.25" customHeight="1" hidden="1">
      <c r="A230" s="9"/>
      <c r="B230" s="1"/>
      <c r="C230" s="85" t="s">
        <v>490</v>
      </c>
      <c r="D230" s="86"/>
      <c r="E230" s="87"/>
      <c r="F230" s="22"/>
      <c r="G230" s="11"/>
      <c r="H230" s="11"/>
      <c r="I230" s="11" t="s">
        <v>489</v>
      </c>
      <c r="J230" s="11" t="s">
        <v>73</v>
      </c>
      <c r="K230" s="64">
        <v>0</v>
      </c>
      <c r="L230" s="34"/>
      <c r="M230" s="66"/>
      <c r="N230" s="64">
        <v>0</v>
      </c>
    </row>
    <row r="231" spans="1:14" s="18" customFormat="1" ht="11.25">
      <c r="A231" s="9"/>
      <c r="B231" s="1"/>
      <c r="C231" s="90" t="s">
        <v>61</v>
      </c>
      <c r="D231" s="91"/>
      <c r="E231" s="92"/>
      <c r="F231" s="21"/>
      <c r="G231" s="10" t="s">
        <v>10</v>
      </c>
      <c r="H231" s="10" t="s">
        <v>9</v>
      </c>
      <c r="I231" s="10" t="s">
        <v>159</v>
      </c>
      <c r="J231" s="10"/>
      <c r="K231" s="63">
        <f>K232+K235+K236+K234+K233</f>
        <v>2185.9</v>
      </c>
      <c r="L231" s="34"/>
      <c r="M231" s="66"/>
      <c r="N231" s="63">
        <f>N232+N235+N236+N234+N233</f>
        <v>2325.5</v>
      </c>
    </row>
    <row r="232" spans="1:14" s="18" customFormat="1" ht="11.25">
      <c r="A232" s="9"/>
      <c r="B232" s="1"/>
      <c r="C232" s="85" t="s">
        <v>62</v>
      </c>
      <c r="D232" s="86"/>
      <c r="E232" s="87"/>
      <c r="F232" s="22"/>
      <c r="G232" s="11" t="s">
        <v>10</v>
      </c>
      <c r="H232" s="11" t="s">
        <v>9</v>
      </c>
      <c r="I232" s="11" t="s">
        <v>160</v>
      </c>
      <c r="J232" s="11" t="s">
        <v>78</v>
      </c>
      <c r="K232" s="64">
        <v>18</v>
      </c>
      <c r="L232" s="34"/>
      <c r="M232" s="66"/>
      <c r="N232" s="64">
        <v>18</v>
      </c>
    </row>
    <row r="233" spans="1:14" s="18" customFormat="1" ht="22.5" customHeight="1">
      <c r="A233" s="9"/>
      <c r="B233" s="1"/>
      <c r="C233" s="85" t="s">
        <v>308</v>
      </c>
      <c r="D233" s="86"/>
      <c r="E233" s="87"/>
      <c r="F233" s="22"/>
      <c r="G233" s="11"/>
      <c r="H233" s="11"/>
      <c r="I233" s="11" t="s">
        <v>316</v>
      </c>
      <c r="J233" s="11" t="s">
        <v>78</v>
      </c>
      <c r="K233" s="64">
        <v>20.9</v>
      </c>
      <c r="L233" s="34"/>
      <c r="M233" s="66"/>
      <c r="N233" s="64">
        <v>20.9</v>
      </c>
    </row>
    <row r="234" spans="1:14" s="18" customFormat="1" ht="23.25" customHeight="1">
      <c r="A234" s="9"/>
      <c r="B234" s="1"/>
      <c r="C234" s="85" t="s">
        <v>250</v>
      </c>
      <c r="D234" s="86"/>
      <c r="E234" s="87"/>
      <c r="F234" s="22"/>
      <c r="G234" s="11"/>
      <c r="H234" s="11"/>
      <c r="I234" s="11" t="s">
        <v>218</v>
      </c>
      <c r="J234" s="11" t="s">
        <v>78</v>
      </c>
      <c r="K234" s="64">
        <v>0</v>
      </c>
      <c r="L234" s="34"/>
      <c r="M234" s="66"/>
      <c r="N234" s="64">
        <v>0</v>
      </c>
    </row>
    <row r="235" spans="1:14" s="18" customFormat="1" ht="24.75" customHeight="1">
      <c r="A235" s="9"/>
      <c r="B235" s="1"/>
      <c r="C235" s="85" t="s">
        <v>281</v>
      </c>
      <c r="D235" s="86"/>
      <c r="E235" s="87"/>
      <c r="F235" s="22"/>
      <c r="G235" s="11"/>
      <c r="H235" s="11"/>
      <c r="I235" s="11" t="s">
        <v>283</v>
      </c>
      <c r="J235" s="11" t="s">
        <v>78</v>
      </c>
      <c r="K235" s="64">
        <v>1650</v>
      </c>
      <c r="L235" s="34"/>
      <c r="M235" s="66"/>
      <c r="N235" s="64">
        <v>1756.2</v>
      </c>
    </row>
    <row r="236" spans="1:14" s="18" customFormat="1" ht="24.75" customHeight="1">
      <c r="A236" s="9"/>
      <c r="B236" s="1"/>
      <c r="C236" s="85" t="s">
        <v>282</v>
      </c>
      <c r="D236" s="86"/>
      <c r="E236" s="87"/>
      <c r="F236" s="22"/>
      <c r="G236" s="11"/>
      <c r="H236" s="11"/>
      <c r="I236" s="11" t="s">
        <v>284</v>
      </c>
      <c r="J236" s="11" t="s">
        <v>78</v>
      </c>
      <c r="K236" s="64">
        <v>497</v>
      </c>
      <c r="L236" s="34"/>
      <c r="M236" s="66"/>
      <c r="N236" s="64">
        <v>530.4</v>
      </c>
    </row>
    <row r="237" spans="1:14" s="18" customFormat="1" ht="33" customHeight="1">
      <c r="A237" s="9"/>
      <c r="B237" s="1"/>
      <c r="C237" s="90" t="s">
        <v>63</v>
      </c>
      <c r="D237" s="91"/>
      <c r="E237" s="92"/>
      <c r="F237" s="21"/>
      <c r="G237" s="10" t="s">
        <v>10</v>
      </c>
      <c r="H237" s="10" t="s">
        <v>7</v>
      </c>
      <c r="I237" s="10" t="s">
        <v>161</v>
      </c>
      <c r="J237" s="10"/>
      <c r="K237" s="63">
        <f>K238+K242+K246</f>
        <v>5222.8</v>
      </c>
      <c r="L237" s="34"/>
      <c r="M237" s="66"/>
      <c r="N237" s="63">
        <f>N238+N242+N246</f>
        <v>5037.4</v>
      </c>
    </row>
    <row r="238" spans="1:14" s="18" customFormat="1" ht="11.25">
      <c r="A238" s="9"/>
      <c r="B238" s="1"/>
      <c r="C238" s="85" t="s">
        <v>43</v>
      </c>
      <c r="D238" s="86"/>
      <c r="E238" s="87"/>
      <c r="F238" s="22"/>
      <c r="G238" s="11" t="s">
        <v>10</v>
      </c>
      <c r="H238" s="11" t="s">
        <v>7</v>
      </c>
      <c r="I238" s="11" t="s">
        <v>162</v>
      </c>
      <c r="J238" s="11"/>
      <c r="K238" s="64">
        <f>K239+K240+K241</f>
        <v>1863.3999999999999</v>
      </c>
      <c r="L238" s="34"/>
      <c r="M238" s="66"/>
      <c r="N238" s="64">
        <f>N239+N240+N241</f>
        <v>1917.8000000000002</v>
      </c>
    </row>
    <row r="239" spans="1:14" s="18" customFormat="1" ht="34.5" customHeight="1">
      <c r="A239" s="9"/>
      <c r="B239" s="1"/>
      <c r="C239" s="85" t="s">
        <v>67</v>
      </c>
      <c r="D239" s="86"/>
      <c r="E239" s="87"/>
      <c r="F239" s="21"/>
      <c r="G239" s="11"/>
      <c r="H239" s="11"/>
      <c r="I239" s="11" t="s">
        <v>162</v>
      </c>
      <c r="J239" s="11" t="s">
        <v>68</v>
      </c>
      <c r="K239" s="64">
        <v>1655.6</v>
      </c>
      <c r="L239" s="34"/>
      <c r="M239" s="66"/>
      <c r="N239" s="64">
        <v>1721.9</v>
      </c>
    </row>
    <row r="240" spans="1:14" s="18" customFormat="1" ht="11.25">
      <c r="A240" s="9"/>
      <c r="B240" s="1"/>
      <c r="C240" s="85" t="s">
        <v>70</v>
      </c>
      <c r="D240" s="86"/>
      <c r="E240" s="87"/>
      <c r="F240" s="21"/>
      <c r="G240" s="11"/>
      <c r="H240" s="11"/>
      <c r="I240" s="11" t="s">
        <v>162</v>
      </c>
      <c r="J240" s="11" t="s">
        <v>73</v>
      </c>
      <c r="K240" s="64">
        <v>207.8</v>
      </c>
      <c r="L240" s="34"/>
      <c r="M240" s="66"/>
      <c r="N240" s="64">
        <v>195.9</v>
      </c>
    </row>
    <row r="241" spans="1:14" s="18" customFormat="1" ht="11.25">
      <c r="A241" s="9"/>
      <c r="B241" s="1"/>
      <c r="C241" s="85" t="s">
        <v>72</v>
      </c>
      <c r="D241" s="86"/>
      <c r="E241" s="87"/>
      <c r="F241" s="21"/>
      <c r="G241" s="11"/>
      <c r="H241" s="11"/>
      <c r="I241" s="11" t="s">
        <v>162</v>
      </c>
      <c r="J241" s="11" t="s">
        <v>71</v>
      </c>
      <c r="K241" s="64">
        <v>0</v>
      </c>
      <c r="L241" s="34"/>
      <c r="M241" s="66"/>
      <c r="N241" s="64">
        <v>0</v>
      </c>
    </row>
    <row r="242" spans="1:14" s="18" customFormat="1" ht="11.25">
      <c r="A242" s="9"/>
      <c r="B242" s="1"/>
      <c r="C242" s="85" t="s">
        <v>64</v>
      </c>
      <c r="D242" s="86"/>
      <c r="E242" s="87"/>
      <c r="F242" s="22"/>
      <c r="G242" s="11" t="s">
        <v>10</v>
      </c>
      <c r="H242" s="11" t="s">
        <v>7</v>
      </c>
      <c r="I242" s="11" t="s">
        <v>163</v>
      </c>
      <c r="J242" s="11"/>
      <c r="K242" s="64">
        <f>K243+K244+K245</f>
        <v>3359.4</v>
      </c>
      <c r="L242" s="34"/>
      <c r="M242" s="66"/>
      <c r="N242" s="64">
        <f>N243+N244+N245</f>
        <v>3119.6</v>
      </c>
    </row>
    <row r="243" spans="1:14" s="18" customFormat="1" ht="35.25" customHeight="1">
      <c r="A243" s="9"/>
      <c r="B243" s="1"/>
      <c r="C243" s="85" t="s">
        <v>67</v>
      </c>
      <c r="D243" s="86"/>
      <c r="E243" s="87"/>
      <c r="F243" s="22"/>
      <c r="G243" s="11"/>
      <c r="H243" s="11"/>
      <c r="I243" s="11" t="s">
        <v>163</v>
      </c>
      <c r="J243" s="11" t="s">
        <v>68</v>
      </c>
      <c r="K243" s="64">
        <v>2889.5</v>
      </c>
      <c r="L243" s="34"/>
      <c r="M243" s="66"/>
      <c r="N243" s="64">
        <v>3005.1</v>
      </c>
    </row>
    <row r="244" spans="1:14" s="18" customFormat="1" ht="11.25">
      <c r="A244" s="9"/>
      <c r="B244" s="1"/>
      <c r="C244" s="85" t="s">
        <v>70</v>
      </c>
      <c r="D244" s="86"/>
      <c r="E244" s="87"/>
      <c r="F244" s="22"/>
      <c r="G244" s="11"/>
      <c r="H244" s="11"/>
      <c r="I244" s="11" t="s">
        <v>163</v>
      </c>
      <c r="J244" s="11" t="s">
        <v>73</v>
      </c>
      <c r="K244" s="64">
        <v>469.9</v>
      </c>
      <c r="L244" s="34"/>
      <c r="M244" s="66"/>
      <c r="N244" s="64">
        <v>114.5</v>
      </c>
    </row>
    <row r="245" spans="1:17" s="18" customFormat="1" ht="11.25">
      <c r="A245" s="9"/>
      <c r="B245" s="9"/>
      <c r="C245" s="85" t="s">
        <v>72</v>
      </c>
      <c r="D245" s="86"/>
      <c r="E245" s="87"/>
      <c r="F245" s="22"/>
      <c r="G245" s="11"/>
      <c r="H245" s="11"/>
      <c r="I245" s="11" t="s">
        <v>163</v>
      </c>
      <c r="J245" s="11" t="s">
        <v>71</v>
      </c>
      <c r="K245" s="64">
        <v>0</v>
      </c>
      <c r="L245" s="34"/>
      <c r="M245" s="34"/>
      <c r="N245" s="64">
        <v>0</v>
      </c>
      <c r="Q245" s="34"/>
    </row>
    <row r="246" spans="1:16" s="18" customFormat="1" ht="11.25">
      <c r="A246" s="9"/>
      <c r="B246" s="1"/>
      <c r="C246" s="85" t="s">
        <v>36</v>
      </c>
      <c r="D246" s="86"/>
      <c r="E246" s="87"/>
      <c r="F246" s="22"/>
      <c r="G246" s="11"/>
      <c r="H246" s="11"/>
      <c r="I246" s="11" t="s">
        <v>164</v>
      </c>
      <c r="J246" s="11" t="s">
        <v>73</v>
      </c>
      <c r="K246" s="64">
        <v>0</v>
      </c>
      <c r="L246" s="34"/>
      <c r="M246" s="34"/>
      <c r="N246" s="64">
        <v>0</v>
      </c>
      <c r="O246" s="26"/>
      <c r="P246" s="26"/>
    </row>
    <row r="247" spans="1:14" s="26" customFormat="1" ht="21" customHeight="1">
      <c r="A247" s="9"/>
      <c r="B247" s="1"/>
      <c r="C247" s="120" t="s">
        <v>512</v>
      </c>
      <c r="D247" s="120"/>
      <c r="E247" s="120"/>
      <c r="F247" s="78"/>
      <c r="G247" s="78"/>
      <c r="H247" s="78"/>
      <c r="I247" s="13">
        <v>5300000000</v>
      </c>
      <c r="J247" s="13"/>
      <c r="K247" s="63">
        <f>K248+K263+K307+K330+K334+K362+K373+K375</f>
        <v>498608.69999999995</v>
      </c>
      <c r="L247" s="33"/>
      <c r="M247" s="33"/>
      <c r="N247" s="63">
        <f>N248+N263+N307+N330+N334+N362+N373+N375</f>
        <v>529749.6000000001</v>
      </c>
    </row>
    <row r="248" spans="1:14" s="26" customFormat="1" ht="11.25">
      <c r="A248" s="9"/>
      <c r="B248" s="1"/>
      <c r="C248" s="124" t="s">
        <v>29</v>
      </c>
      <c r="D248" s="125"/>
      <c r="E248" s="126"/>
      <c r="F248" s="21"/>
      <c r="G248" s="10" t="s">
        <v>8</v>
      </c>
      <c r="H248" s="10" t="s">
        <v>6</v>
      </c>
      <c r="I248" s="10"/>
      <c r="J248" s="10"/>
      <c r="K248" s="63">
        <f>K249+K258+K262</f>
        <v>119457</v>
      </c>
      <c r="L248" s="33"/>
      <c r="M248" s="33"/>
      <c r="N248" s="63">
        <f>N249+N258+N262</f>
        <v>129991.7</v>
      </c>
    </row>
    <row r="249" spans="1:14" s="26" customFormat="1" ht="24" customHeight="1">
      <c r="A249" s="9"/>
      <c r="B249" s="1"/>
      <c r="C249" s="85" t="s">
        <v>87</v>
      </c>
      <c r="D249" s="86"/>
      <c r="E249" s="87"/>
      <c r="F249" s="22"/>
      <c r="G249" s="11" t="s">
        <v>8</v>
      </c>
      <c r="H249" s="11" t="s">
        <v>6</v>
      </c>
      <c r="I249" s="11" t="s">
        <v>408</v>
      </c>
      <c r="J249" s="11"/>
      <c r="K249" s="63">
        <f>K250+K255+K256+K257</f>
        <v>43755.3</v>
      </c>
      <c r="L249" s="33"/>
      <c r="M249" s="33"/>
      <c r="N249" s="63">
        <f>N250+N255+N256+N257</f>
        <v>41965.2</v>
      </c>
    </row>
    <row r="250" spans="1:14" s="26" customFormat="1" ht="25.5" customHeight="1">
      <c r="A250" s="9"/>
      <c r="B250" s="1"/>
      <c r="C250" s="85" t="s">
        <v>38</v>
      </c>
      <c r="D250" s="86"/>
      <c r="E250" s="87"/>
      <c r="F250" s="22"/>
      <c r="G250" s="11" t="s">
        <v>8</v>
      </c>
      <c r="H250" s="11" t="s">
        <v>6</v>
      </c>
      <c r="I250" s="11" t="s">
        <v>165</v>
      </c>
      <c r="J250" s="11"/>
      <c r="K250" s="64">
        <f>K251+K252+K253+K254</f>
        <v>9817.1</v>
      </c>
      <c r="L250" s="33"/>
      <c r="M250" s="33"/>
      <c r="N250" s="64">
        <f>N251+N252+N253+N254</f>
        <v>5100</v>
      </c>
    </row>
    <row r="251" spans="1:14" s="26" customFormat="1" ht="24" customHeight="1">
      <c r="A251" s="9"/>
      <c r="B251" s="1"/>
      <c r="C251" s="95" t="s">
        <v>76</v>
      </c>
      <c r="D251" s="96"/>
      <c r="E251" s="97"/>
      <c r="F251" s="22"/>
      <c r="G251" s="11"/>
      <c r="H251" s="11"/>
      <c r="I251" s="11" t="s">
        <v>165</v>
      </c>
      <c r="J251" s="11" t="s">
        <v>78</v>
      </c>
      <c r="K251" s="64">
        <v>317.1</v>
      </c>
      <c r="L251" s="33"/>
      <c r="M251" s="33"/>
      <c r="N251" s="64">
        <v>1100</v>
      </c>
    </row>
    <row r="252" spans="1:14" s="26" customFormat="1" ht="23.25" customHeight="1">
      <c r="A252" s="9"/>
      <c r="B252" s="1"/>
      <c r="C252" s="85" t="s">
        <v>224</v>
      </c>
      <c r="D252" s="86"/>
      <c r="E252" s="87"/>
      <c r="F252" s="22"/>
      <c r="G252" s="11"/>
      <c r="H252" s="11"/>
      <c r="I252" s="11" t="s">
        <v>247</v>
      </c>
      <c r="J252" s="11" t="s">
        <v>78</v>
      </c>
      <c r="K252" s="64">
        <v>3000</v>
      </c>
      <c r="L252" s="33"/>
      <c r="M252" s="33"/>
      <c r="N252" s="64">
        <v>0</v>
      </c>
    </row>
    <row r="253" spans="1:14" s="26" customFormat="1" ht="24.75" customHeight="1">
      <c r="A253" s="9"/>
      <c r="B253" s="1"/>
      <c r="C253" s="85" t="s">
        <v>222</v>
      </c>
      <c r="D253" s="86"/>
      <c r="E253" s="87"/>
      <c r="F253" s="22"/>
      <c r="G253" s="11"/>
      <c r="H253" s="11"/>
      <c r="I253" s="11" t="s">
        <v>245</v>
      </c>
      <c r="J253" s="11" t="s">
        <v>78</v>
      </c>
      <c r="K253" s="64">
        <v>5500</v>
      </c>
      <c r="L253" s="33"/>
      <c r="M253" s="33"/>
      <c r="N253" s="64">
        <v>3000</v>
      </c>
    </row>
    <row r="254" spans="1:14" s="26" customFormat="1" ht="24.75" customHeight="1">
      <c r="A254" s="9"/>
      <c r="B254" s="1"/>
      <c r="C254" s="85" t="s">
        <v>223</v>
      </c>
      <c r="D254" s="86"/>
      <c r="E254" s="87"/>
      <c r="F254" s="22"/>
      <c r="G254" s="11"/>
      <c r="H254" s="11"/>
      <c r="I254" s="11" t="s">
        <v>246</v>
      </c>
      <c r="J254" s="11" t="s">
        <v>78</v>
      </c>
      <c r="K254" s="64">
        <v>1000</v>
      </c>
      <c r="L254" s="33"/>
      <c r="M254" s="33"/>
      <c r="N254" s="64">
        <v>1000</v>
      </c>
    </row>
    <row r="255" spans="1:14" s="26" customFormat="1" ht="23.25" customHeight="1">
      <c r="A255" s="9"/>
      <c r="B255" s="1"/>
      <c r="C255" s="85" t="s">
        <v>287</v>
      </c>
      <c r="D255" s="86"/>
      <c r="E255" s="87"/>
      <c r="F255" s="22"/>
      <c r="G255" s="11"/>
      <c r="H255" s="11"/>
      <c r="I255" s="11" t="s">
        <v>285</v>
      </c>
      <c r="J255" s="11" t="s">
        <v>78</v>
      </c>
      <c r="K255" s="64">
        <v>26066.2</v>
      </c>
      <c r="L255" s="33"/>
      <c r="M255" s="33"/>
      <c r="N255" s="64">
        <v>28313.9</v>
      </c>
    </row>
    <row r="256" spans="1:14" s="26" customFormat="1" ht="16.5" customHeight="1" hidden="1">
      <c r="A256" s="9"/>
      <c r="B256" s="1"/>
      <c r="C256" s="85" t="s">
        <v>92</v>
      </c>
      <c r="D256" s="86"/>
      <c r="E256" s="87"/>
      <c r="F256" s="22"/>
      <c r="G256" s="11"/>
      <c r="H256" s="11"/>
      <c r="I256" s="11" t="s">
        <v>353</v>
      </c>
      <c r="J256" s="11" t="s">
        <v>82</v>
      </c>
      <c r="K256" s="64">
        <v>0</v>
      </c>
      <c r="L256" s="33"/>
      <c r="M256" s="33"/>
      <c r="N256" s="64">
        <v>0</v>
      </c>
    </row>
    <row r="257" spans="1:14" s="26" customFormat="1" ht="24.75" customHeight="1">
      <c r="A257" s="9"/>
      <c r="B257" s="1"/>
      <c r="C257" s="85" t="s">
        <v>288</v>
      </c>
      <c r="D257" s="86"/>
      <c r="E257" s="87"/>
      <c r="F257" s="22"/>
      <c r="G257" s="11"/>
      <c r="H257" s="11"/>
      <c r="I257" s="11" t="s">
        <v>286</v>
      </c>
      <c r="J257" s="11" t="s">
        <v>78</v>
      </c>
      <c r="K257" s="64">
        <v>7872</v>
      </c>
      <c r="L257" s="33"/>
      <c r="M257" s="33"/>
      <c r="N257" s="64">
        <v>8551.3</v>
      </c>
    </row>
    <row r="258" spans="1:14" s="26" customFormat="1" ht="24.75" customHeight="1">
      <c r="A258" s="9"/>
      <c r="B258" s="1"/>
      <c r="C258" s="85" t="s">
        <v>37</v>
      </c>
      <c r="D258" s="86"/>
      <c r="E258" s="87"/>
      <c r="F258" s="22"/>
      <c r="G258" s="11" t="s">
        <v>8</v>
      </c>
      <c r="H258" s="11" t="s">
        <v>6</v>
      </c>
      <c r="I258" s="11" t="s">
        <v>407</v>
      </c>
      <c r="J258" s="11"/>
      <c r="K258" s="63">
        <f>K259+K260+K261</f>
        <v>75701.7</v>
      </c>
      <c r="L258" s="33"/>
      <c r="M258" s="33"/>
      <c r="N258" s="63">
        <f>N259+N260+N261</f>
        <v>88026.5</v>
      </c>
    </row>
    <row r="259" spans="1:14" s="26" customFormat="1" ht="69.75" customHeight="1">
      <c r="A259" s="9"/>
      <c r="B259" s="1"/>
      <c r="C259" s="85" t="s">
        <v>209</v>
      </c>
      <c r="D259" s="86"/>
      <c r="E259" s="87"/>
      <c r="F259" s="22"/>
      <c r="G259" s="11" t="s">
        <v>8</v>
      </c>
      <c r="H259" s="11" t="s">
        <v>6</v>
      </c>
      <c r="I259" s="11" t="s">
        <v>166</v>
      </c>
      <c r="J259" s="11" t="s">
        <v>78</v>
      </c>
      <c r="K259" s="64">
        <v>995</v>
      </c>
      <c r="L259" s="33"/>
      <c r="M259" s="33"/>
      <c r="N259" s="64">
        <v>995</v>
      </c>
    </row>
    <row r="260" spans="1:16" s="26" customFormat="1" ht="11.25">
      <c r="A260" s="9"/>
      <c r="B260" s="1"/>
      <c r="C260" s="85" t="s">
        <v>379</v>
      </c>
      <c r="D260" s="86"/>
      <c r="E260" s="87"/>
      <c r="F260" s="22"/>
      <c r="G260" s="11"/>
      <c r="H260" s="11"/>
      <c r="I260" s="11" t="s">
        <v>377</v>
      </c>
      <c r="J260" s="11" t="s">
        <v>78</v>
      </c>
      <c r="K260" s="64">
        <v>57378</v>
      </c>
      <c r="L260" s="33"/>
      <c r="M260" s="33"/>
      <c r="N260" s="64">
        <v>66844</v>
      </c>
      <c r="P260" s="25"/>
    </row>
    <row r="261" spans="1:14" s="26" customFormat="1" ht="11.25">
      <c r="A261" s="9"/>
      <c r="B261" s="1"/>
      <c r="C261" s="85" t="s">
        <v>380</v>
      </c>
      <c r="D261" s="86"/>
      <c r="E261" s="87"/>
      <c r="F261" s="22"/>
      <c r="G261" s="11"/>
      <c r="H261" s="11"/>
      <c r="I261" s="11" t="s">
        <v>378</v>
      </c>
      <c r="J261" s="11" t="s">
        <v>78</v>
      </c>
      <c r="K261" s="64">
        <v>17328.7</v>
      </c>
      <c r="L261" s="33"/>
      <c r="M261" s="33"/>
      <c r="N261" s="64">
        <v>20187.5</v>
      </c>
    </row>
    <row r="262" spans="1:14" s="26" customFormat="1" ht="24" customHeight="1">
      <c r="A262" s="9"/>
      <c r="B262" s="1"/>
      <c r="C262" s="85" t="s">
        <v>76</v>
      </c>
      <c r="D262" s="86"/>
      <c r="E262" s="87"/>
      <c r="F262" s="22"/>
      <c r="G262" s="11"/>
      <c r="H262" s="11"/>
      <c r="I262" s="11" t="s">
        <v>435</v>
      </c>
      <c r="J262" s="11" t="s">
        <v>96</v>
      </c>
      <c r="K262" s="64">
        <v>0</v>
      </c>
      <c r="L262" s="33"/>
      <c r="M262" s="33"/>
      <c r="N262" s="64">
        <v>0</v>
      </c>
    </row>
    <row r="263" spans="1:16" s="26" customFormat="1" ht="24" customHeight="1">
      <c r="A263" s="9"/>
      <c r="B263" s="1"/>
      <c r="C263" s="90" t="s">
        <v>86</v>
      </c>
      <c r="D263" s="91"/>
      <c r="E263" s="92"/>
      <c r="F263" s="21"/>
      <c r="G263" s="10" t="s">
        <v>8</v>
      </c>
      <c r="H263" s="10" t="s">
        <v>9</v>
      </c>
      <c r="I263" s="10" t="s">
        <v>167</v>
      </c>
      <c r="J263" s="10"/>
      <c r="K263" s="63">
        <f>K264+K278+K285+K287+K290+K293+K295+K297+K299+K305+K306+K302</f>
        <v>295494</v>
      </c>
      <c r="L263" s="33"/>
      <c r="M263" s="33"/>
      <c r="N263" s="63">
        <f>N264+N278+N285+N287+N290+N293+N295+N297+N299+N301</f>
        <v>317347.70000000007</v>
      </c>
      <c r="P263" s="25"/>
    </row>
    <row r="264" spans="1:14" s="26" customFormat="1" ht="23.25" customHeight="1">
      <c r="A264" s="9"/>
      <c r="B264" s="1"/>
      <c r="C264" s="85" t="s">
        <v>39</v>
      </c>
      <c r="D264" s="86"/>
      <c r="E264" s="87"/>
      <c r="F264" s="21"/>
      <c r="G264" s="10"/>
      <c r="H264" s="10"/>
      <c r="I264" s="10"/>
      <c r="J264" s="10"/>
      <c r="K264" s="63">
        <f>K265+K273+K274+K268+K269+K267+K270+K276+K277+K275+K266</f>
        <v>60871.8</v>
      </c>
      <c r="L264" s="33"/>
      <c r="M264" s="33"/>
      <c r="N264" s="63">
        <f>N265+N273+N274+N268+N269+N267+N270+N276+N277+N275+N266</f>
        <v>63456.4</v>
      </c>
    </row>
    <row r="265" spans="1:14" s="26" customFormat="1" ht="24.75" customHeight="1">
      <c r="A265" s="9"/>
      <c r="B265" s="1"/>
      <c r="C265" s="85" t="s">
        <v>39</v>
      </c>
      <c r="D265" s="86"/>
      <c r="E265" s="87"/>
      <c r="F265" s="22"/>
      <c r="G265" s="11" t="s">
        <v>8</v>
      </c>
      <c r="H265" s="11" t="s">
        <v>9</v>
      </c>
      <c r="I265" s="11" t="s">
        <v>168</v>
      </c>
      <c r="J265" s="11" t="s">
        <v>78</v>
      </c>
      <c r="K265" s="64">
        <v>618.8</v>
      </c>
      <c r="L265" s="33"/>
      <c r="M265" s="33"/>
      <c r="N265" s="64">
        <v>1963</v>
      </c>
    </row>
    <row r="266" spans="1:14" s="26" customFormat="1" ht="34.5" customHeight="1">
      <c r="A266" s="9"/>
      <c r="B266" s="1"/>
      <c r="C266" s="85" t="s">
        <v>443</v>
      </c>
      <c r="D266" s="86"/>
      <c r="E266" s="87"/>
      <c r="F266" s="22"/>
      <c r="G266" s="11"/>
      <c r="H266" s="11"/>
      <c r="I266" s="11" t="s">
        <v>168</v>
      </c>
      <c r="J266" s="11" t="s">
        <v>96</v>
      </c>
      <c r="K266" s="64">
        <v>0</v>
      </c>
      <c r="L266" s="33"/>
      <c r="M266" s="33"/>
      <c r="N266" s="64">
        <v>0</v>
      </c>
    </row>
    <row r="267" spans="1:14" s="26" customFormat="1" ht="33.75" customHeight="1">
      <c r="A267" s="9"/>
      <c r="B267" s="1"/>
      <c r="C267" s="85" t="s">
        <v>248</v>
      </c>
      <c r="D267" s="86"/>
      <c r="E267" s="87"/>
      <c r="F267" s="22"/>
      <c r="G267" s="11"/>
      <c r="H267" s="11"/>
      <c r="I267" s="11" t="s">
        <v>249</v>
      </c>
      <c r="J267" s="11" t="s">
        <v>78</v>
      </c>
      <c r="K267" s="64">
        <v>300</v>
      </c>
      <c r="L267" s="33"/>
      <c r="M267" s="33"/>
      <c r="N267" s="64">
        <v>0</v>
      </c>
    </row>
    <row r="268" spans="1:14" s="26" customFormat="1" ht="23.25" customHeight="1">
      <c r="A268" s="9"/>
      <c r="B268" s="1"/>
      <c r="C268" s="85" t="s">
        <v>225</v>
      </c>
      <c r="D268" s="86"/>
      <c r="E268" s="87"/>
      <c r="F268" s="22"/>
      <c r="G268" s="11"/>
      <c r="H268" s="11"/>
      <c r="I268" s="11" t="s">
        <v>226</v>
      </c>
      <c r="J268" s="11" t="s">
        <v>78</v>
      </c>
      <c r="K268" s="64">
        <v>8110.9</v>
      </c>
      <c r="L268" s="33"/>
      <c r="M268" s="33"/>
      <c r="N268" s="64">
        <v>6164.4</v>
      </c>
    </row>
    <row r="269" spans="1:14" s="26" customFormat="1" ht="33" customHeight="1">
      <c r="A269" s="9"/>
      <c r="B269" s="1"/>
      <c r="C269" s="85" t="s">
        <v>227</v>
      </c>
      <c r="D269" s="86"/>
      <c r="E269" s="87"/>
      <c r="F269" s="22"/>
      <c r="G269" s="11"/>
      <c r="H269" s="11"/>
      <c r="I269" s="11" t="s">
        <v>228</v>
      </c>
      <c r="J269" s="11" t="s">
        <v>78</v>
      </c>
      <c r="K269" s="64">
        <v>2000</v>
      </c>
      <c r="L269" s="33"/>
      <c r="M269" s="33"/>
      <c r="N269" s="64">
        <v>3000</v>
      </c>
    </row>
    <row r="270" spans="1:14" s="26" customFormat="1" ht="11.25">
      <c r="A270" s="9"/>
      <c r="B270" s="1"/>
      <c r="C270" s="85" t="s">
        <v>30</v>
      </c>
      <c r="D270" s="86"/>
      <c r="E270" s="87"/>
      <c r="F270" s="22"/>
      <c r="G270" s="11"/>
      <c r="H270" s="11"/>
      <c r="I270" s="11" t="s">
        <v>169</v>
      </c>
      <c r="J270" s="11"/>
      <c r="K270" s="64">
        <f>K271+K272</f>
        <v>0</v>
      </c>
      <c r="L270" s="33"/>
      <c r="M270" s="33"/>
      <c r="N270" s="64">
        <f>N271+N272</f>
        <v>0</v>
      </c>
    </row>
    <row r="271" spans="1:14" s="26" customFormat="1" ht="26.25" customHeight="1">
      <c r="A271" s="9"/>
      <c r="B271" s="1"/>
      <c r="C271" s="85" t="s">
        <v>213</v>
      </c>
      <c r="D271" s="86"/>
      <c r="E271" s="87"/>
      <c r="F271" s="22"/>
      <c r="G271" s="11"/>
      <c r="H271" s="11"/>
      <c r="I271" s="11" t="s">
        <v>169</v>
      </c>
      <c r="J271" s="11" t="s">
        <v>68</v>
      </c>
      <c r="K271" s="64">
        <v>0</v>
      </c>
      <c r="L271" s="33"/>
      <c r="M271" s="33"/>
      <c r="N271" s="64">
        <v>0</v>
      </c>
    </row>
    <row r="272" spans="1:14" s="26" customFormat="1" ht="11.25">
      <c r="A272" s="9"/>
      <c r="B272" s="1"/>
      <c r="C272" s="85" t="s">
        <v>388</v>
      </c>
      <c r="D272" s="86"/>
      <c r="E272" s="87"/>
      <c r="F272" s="22"/>
      <c r="G272" s="11"/>
      <c r="H272" s="11"/>
      <c r="I272" s="11" t="s">
        <v>169</v>
      </c>
      <c r="J272" s="11" t="s">
        <v>82</v>
      </c>
      <c r="K272" s="64">
        <v>0</v>
      </c>
      <c r="L272" s="33"/>
      <c r="M272" s="33"/>
      <c r="N272" s="64">
        <v>0</v>
      </c>
    </row>
    <row r="273" spans="1:16" s="26" customFormat="1" ht="34.5" customHeight="1">
      <c r="A273" s="9"/>
      <c r="B273" s="1"/>
      <c r="C273" s="85" t="s">
        <v>291</v>
      </c>
      <c r="D273" s="86"/>
      <c r="E273" s="87"/>
      <c r="F273" s="22"/>
      <c r="G273" s="11"/>
      <c r="H273" s="11"/>
      <c r="I273" s="11" t="s">
        <v>289</v>
      </c>
      <c r="J273" s="11" t="s">
        <v>78</v>
      </c>
      <c r="K273" s="64">
        <v>24262.7</v>
      </c>
      <c r="L273" s="33"/>
      <c r="M273" s="33"/>
      <c r="N273" s="64">
        <v>26173</v>
      </c>
      <c r="O273" s="35"/>
      <c r="P273" s="35"/>
    </row>
    <row r="274" spans="1:16" s="35" customFormat="1" ht="45" customHeight="1">
      <c r="A274" s="16"/>
      <c r="B274" s="36"/>
      <c r="C274" s="85" t="s">
        <v>292</v>
      </c>
      <c r="D274" s="86"/>
      <c r="E274" s="87"/>
      <c r="F274" s="22"/>
      <c r="G274" s="11"/>
      <c r="H274" s="11"/>
      <c r="I274" s="11" t="s">
        <v>290</v>
      </c>
      <c r="J274" s="11" t="s">
        <v>78</v>
      </c>
      <c r="K274" s="64">
        <v>7327.4</v>
      </c>
      <c r="L274" s="79"/>
      <c r="M274" s="79"/>
      <c r="N274" s="64">
        <v>7904</v>
      </c>
      <c r="O274" s="26"/>
      <c r="P274" s="26"/>
    </row>
    <row r="275" spans="1:14" s="26" customFormat="1" ht="36" customHeight="1">
      <c r="A275" s="9"/>
      <c r="B275" s="1"/>
      <c r="C275" s="121" t="s">
        <v>365</v>
      </c>
      <c r="D275" s="122"/>
      <c r="E275" s="123"/>
      <c r="F275" s="22"/>
      <c r="G275" s="11"/>
      <c r="H275" s="11"/>
      <c r="I275" s="11" t="s">
        <v>366</v>
      </c>
      <c r="J275" s="11" t="s">
        <v>78</v>
      </c>
      <c r="K275" s="64">
        <v>18252</v>
      </c>
      <c r="L275" s="33"/>
      <c r="M275" s="33"/>
      <c r="N275" s="64">
        <v>18252</v>
      </c>
    </row>
    <row r="276" spans="1:14" s="26" customFormat="1" ht="34.5" customHeight="1">
      <c r="A276" s="9"/>
      <c r="B276" s="1"/>
      <c r="C276" s="85" t="s">
        <v>421</v>
      </c>
      <c r="D276" s="86"/>
      <c r="E276" s="87"/>
      <c r="F276" s="22"/>
      <c r="G276" s="11"/>
      <c r="H276" s="11"/>
      <c r="I276" s="11" t="s">
        <v>423</v>
      </c>
      <c r="J276" s="11" t="s">
        <v>78</v>
      </c>
      <c r="K276" s="64">
        <v>0</v>
      </c>
      <c r="L276" s="33"/>
      <c r="M276" s="33"/>
      <c r="N276" s="64">
        <v>0</v>
      </c>
    </row>
    <row r="277" spans="1:14" s="26" customFormat="1" ht="46.5" customHeight="1">
      <c r="A277" s="9"/>
      <c r="B277" s="1"/>
      <c r="C277" s="85" t="s">
        <v>422</v>
      </c>
      <c r="D277" s="86"/>
      <c r="E277" s="87"/>
      <c r="F277" s="22"/>
      <c r="G277" s="11"/>
      <c r="H277" s="11"/>
      <c r="I277" s="11" t="s">
        <v>424</v>
      </c>
      <c r="J277" s="11" t="s">
        <v>78</v>
      </c>
      <c r="K277" s="64">
        <v>0</v>
      </c>
      <c r="L277" s="33"/>
      <c r="M277" s="33"/>
      <c r="N277" s="64">
        <v>0</v>
      </c>
    </row>
    <row r="278" spans="1:14" s="26" customFormat="1" ht="23.25" customHeight="1">
      <c r="A278" s="9"/>
      <c r="B278" s="1"/>
      <c r="C278" s="90" t="s">
        <v>37</v>
      </c>
      <c r="D278" s="91"/>
      <c r="E278" s="92"/>
      <c r="F278" s="21"/>
      <c r="G278" s="10" t="s">
        <v>8</v>
      </c>
      <c r="H278" s="10" t="s">
        <v>9</v>
      </c>
      <c r="I278" s="10" t="s">
        <v>170</v>
      </c>
      <c r="J278" s="10"/>
      <c r="K278" s="63">
        <f>K280+K281+K279+K283</f>
        <v>209331.3</v>
      </c>
      <c r="L278" s="33"/>
      <c r="M278" s="33"/>
      <c r="N278" s="63">
        <f>N280+N281+N279+N283</f>
        <v>231227.2</v>
      </c>
    </row>
    <row r="279" spans="1:14" s="26" customFormat="1" ht="80.25" customHeight="1">
      <c r="A279" s="9"/>
      <c r="B279" s="1"/>
      <c r="C279" s="85" t="s">
        <v>208</v>
      </c>
      <c r="D279" s="86"/>
      <c r="E279" s="87"/>
      <c r="F279" s="22"/>
      <c r="G279" s="11" t="s">
        <v>8</v>
      </c>
      <c r="H279" s="11" t="s">
        <v>9</v>
      </c>
      <c r="I279" s="11" t="s">
        <v>171</v>
      </c>
      <c r="J279" s="11"/>
      <c r="K279" s="64">
        <v>3209</v>
      </c>
      <c r="L279" s="33"/>
      <c r="M279" s="33"/>
      <c r="N279" s="64">
        <v>3209</v>
      </c>
    </row>
    <row r="280" spans="1:14" s="26" customFormat="1" ht="11.25">
      <c r="A280" s="9"/>
      <c r="B280" s="1"/>
      <c r="C280" s="85" t="s">
        <v>347</v>
      </c>
      <c r="D280" s="86"/>
      <c r="E280" s="87"/>
      <c r="F280" s="22"/>
      <c r="G280" s="11" t="s">
        <v>8</v>
      </c>
      <c r="H280" s="11" t="s">
        <v>9</v>
      </c>
      <c r="I280" s="11" t="s">
        <v>350</v>
      </c>
      <c r="J280" s="11" t="s">
        <v>78</v>
      </c>
      <c r="K280" s="64">
        <v>157380</v>
      </c>
      <c r="L280" s="33"/>
      <c r="M280" s="33"/>
      <c r="N280" s="64">
        <v>174196</v>
      </c>
    </row>
    <row r="281" spans="1:14" s="26" customFormat="1" ht="11.25">
      <c r="A281" s="9"/>
      <c r="B281" s="1"/>
      <c r="C281" s="85" t="s">
        <v>348</v>
      </c>
      <c r="D281" s="86"/>
      <c r="E281" s="87"/>
      <c r="F281" s="22"/>
      <c r="G281" s="11"/>
      <c r="H281" s="11"/>
      <c r="I281" s="11" t="s">
        <v>351</v>
      </c>
      <c r="J281" s="11" t="s">
        <v>78</v>
      </c>
      <c r="K281" s="64">
        <v>47527.8</v>
      </c>
      <c r="L281" s="33"/>
      <c r="M281" s="33"/>
      <c r="N281" s="64">
        <v>52607.7</v>
      </c>
    </row>
    <row r="282" spans="1:14" s="26" customFormat="1" ht="25.5" customHeight="1" hidden="1">
      <c r="A282" s="9"/>
      <c r="B282" s="1"/>
      <c r="C282" s="85" t="s">
        <v>349</v>
      </c>
      <c r="D282" s="86"/>
      <c r="E282" s="87"/>
      <c r="F282" s="22"/>
      <c r="G282" s="11"/>
      <c r="H282" s="11"/>
      <c r="I282" s="11" t="s">
        <v>171</v>
      </c>
      <c r="J282" s="11" t="s">
        <v>78</v>
      </c>
      <c r="K282" s="64">
        <v>0</v>
      </c>
      <c r="L282" s="33"/>
      <c r="M282" s="33"/>
      <c r="N282" s="64">
        <v>0</v>
      </c>
    </row>
    <row r="283" spans="1:14" s="26" customFormat="1" ht="24.75" customHeight="1">
      <c r="A283" s="9"/>
      <c r="B283" s="1"/>
      <c r="C283" s="85" t="s">
        <v>264</v>
      </c>
      <c r="D283" s="86"/>
      <c r="E283" s="87"/>
      <c r="F283" s="9"/>
      <c r="G283" s="11"/>
      <c r="H283" s="11"/>
      <c r="I283" s="11" t="s">
        <v>212</v>
      </c>
      <c r="J283" s="11"/>
      <c r="K283" s="64">
        <f>K284</f>
        <v>1214.5</v>
      </c>
      <c r="L283" s="33"/>
      <c r="M283" s="33"/>
      <c r="N283" s="64">
        <f>N284</f>
        <v>1214.5</v>
      </c>
    </row>
    <row r="284" spans="1:14" s="26" customFormat="1" ht="23.25" customHeight="1">
      <c r="A284" s="9"/>
      <c r="B284" s="1"/>
      <c r="C284" s="85" t="s">
        <v>258</v>
      </c>
      <c r="D284" s="86"/>
      <c r="E284" s="87"/>
      <c r="F284" s="9"/>
      <c r="G284" s="11"/>
      <c r="H284" s="11"/>
      <c r="I284" s="11" t="s">
        <v>212</v>
      </c>
      <c r="J284" s="11" t="s">
        <v>78</v>
      </c>
      <c r="K284" s="64">
        <v>1214.5</v>
      </c>
      <c r="L284" s="33"/>
      <c r="M284" s="33"/>
      <c r="N284" s="64">
        <v>1214.5</v>
      </c>
    </row>
    <row r="285" spans="1:14" s="26" customFormat="1" ht="22.5" customHeight="1">
      <c r="A285" s="9"/>
      <c r="B285" s="1"/>
      <c r="C285" s="85" t="s">
        <v>534</v>
      </c>
      <c r="D285" s="86"/>
      <c r="E285" s="87"/>
      <c r="F285" s="22"/>
      <c r="G285" s="11" t="s">
        <v>8</v>
      </c>
      <c r="H285" s="11" t="s">
        <v>8</v>
      </c>
      <c r="I285" s="11" t="s">
        <v>172</v>
      </c>
      <c r="J285" s="11"/>
      <c r="K285" s="64">
        <f>K286</f>
        <v>0</v>
      </c>
      <c r="L285" s="33"/>
      <c r="M285" s="33"/>
      <c r="N285" s="64">
        <f>N286</f>
        <v>0</v>
      </c>
    </row>
    <row r="286" spans="1:14" s="26" customFormat="1" ht="24.75" customHeight="1">
      <c r="A286" s="9"/>
      <c r="B286" s="1"/>
      <c r="C286" s="85" t="s">
        <v>76</v>
      </c>
      <c r="D286" s="86"/>
      <c r="E286" s="87"/>
      <c r="F286" s="22"/>
      <c r="G286" s="11" t="s">
        <v>8</v>
      </c>
      <c r="H286" s="11" t="s">
        <v>8</v>
      </c>
      <c r="I286" s="11" t="s">
        <v>172</v>
      </c>
      <c r="J286" s="11" t="s">
        <v>78</v>
      </c>
      <c r="K286" s="64">
        <v>0</v>
      </c>
      <c r="L286" s="33"/>
      <c r="M286" s="33"/>
      <c r="N286" s="64">
        <v>0</v>
      </c>
    </row>
    <row r="287" spans="1:14" s="26" customFormat="1" ht="11.25">
      <c r="A287" s="9"/>
      <c r="B287" s="1"/>
      <c r="C287" s="85" t="s">
        <v>470</v>
      </c>
      <c r="D287" s="86"/>
      <c r="E287" s="87"/>
      <c r="F287" s="9"/>
      <c r="G287" s="11" t="s">
        <v>8</v>
      </c>
      <c r="H287" s="11" t="s">
        <v>5</v>
      </c>
      <c r="I287" s="11" t="s">
        <v>173</v>
      </c>
      <c r="J287" s="11"/>
      <c r="K287" s="64">
        <f>K288+K289</f>
        <v>0</v>
      </c>
      <c r="L287" s="33"/>
      <c r="M287" s="33"/>
      <c r="N287" s="64">
        <f>N288+N289</f>
        <v>0</v>
      </c>
    </row>
    <row r="288" spans="1:14" s="26" customFormat="1" ht="11.25">
      <c r="A288" s="9"/>
      <c r="B288" s="1"/>
      <c r="C288" s="85" t="s">
        <v>70</v>
      </c>
      <c r="D288" s="86"/>
      <c r="E288" s="87"/>
      <c r="F288" s="9"/>
      <c r="G288" s="11" t="s">
        <v>8</v>
      </c>
      <c r="H288" s="11" t="s">
        <v>5</v>
      </c>
      <c r="I288" s="11" t="s">
        <v>173</v>
      </c>
      <c r="J288" s="11" t="s">
        <v>73</v>
      </c>
      <c r="K288" s="64">
        <v>0</v>
      </c>
      <c r="L288" s="33"/>
      <c r="M288" s="33"/>
      <c r="N288" s="64">
        <v>0</v>
      </c>
    </row>
    <row r="289" spans="1:14" s="26" customFormat="1" ht="11.25">
      <c r="A289" s="9"/>
      <c r="B289" s="1"/>
      <c r="C289" s="85" t="s">
        <v>70</v>
      </c>
      <c r="D289" s="86"/>
      <c r="E289" s="87"/>
      <c r="F289" s="9"/>
      <c r="G289" s="11" t="s">
        <v>8</v>
      </c>
      <c r="H289" s="11" t="s">
        <v>5</v>
      </c>
      <c r="I289" s="11" t="s">
        <v>173</v>
      </c>
      <c r="J289" s="11" t="s">
        <v>82</v>
      </c>
      <c r="K289" s="64">
        <v>0</v>
      </c>
      <c r="L289" s="33"/>
      <c r="M289" s="33"/>
      <c r="N289" s="64">
        <v>0</v>
      </c>
    </row>
    <row r="290" spans="1:14" s="26" customFormat="1" ht="23.25" customHeight="1">
      <c r="A290" s="9"/>
      <c r="B290" s="1"/>
      <c r="C290" s="85" t="s">
        <v>259</v>
      </c>
      <c r="D290" s="86"/>
      <c r="E290" s="87"/>
      <c r="F290" s="9"/>
      <c r="G290" s="11" t="s">
        <v>8</v>
      </c>
      <c r="H290" s="11" t="s">
        <v>5</v>
      </c>
      <c r="I290" s="11" t="s">
        <v>174</v>
      </c>
      <c r="J290" s="11"/>
      <c r="K290" s="64">
        <f>K292+K291</f>
        <v>65</v>
      </c>
      <c r="L290" s="33"/>
      <c r="M290" s="33"/>
      <c r="N290" s="64">
        <f>N292+N291</f>
        <v>0</v>
      </c>
    </row>
    <row r="291" spans="1:14" s="26" customFormat="1" ht="23.25" customHeight="1">
      <c r="A291" s="9"/>
      <c r="B291" s="1"/>
      <c r="C291" s="85" t="s">
        <v>70</v>
      </c>
      <c r="D291" s="86"/>
      <c r="E291" s="87"/>
      <c r="F291" s="9"/>
      <c r="G291" s="11"/>
      <c r="H291" s="11"/>
      <c r="I291" s="11" t="s">
        <v>174</v>
      </c>
      <c r="J291" s="11" t="s">
        <v>73</v>
      </c>
      <c r="K291" s="64">
        <v>21</v>
      </c>
      <c r="L291" s="33"/>
      <c r="M291" s="33"/>
      <c r="N291" s="64">
        <v>0</v>
      </c>
    </row>
    <row r="292" spans="1:14" s="26" customFormat="1" ht="11.25">
      <c r="A292" s="9"/>
      <c r="B292" s="1"/>
      <c r="C292" s="85" t="s">
        <v>70</v>
      </c>
      <c r="D292" s="86"/>
      <c r="E292" s="87"/>
      <c r="F292" s="9"/>
      <c r="G292" s="11" t="s">
        <v>8</v>
      </c>
      <c r="H292" s="11" t="s">
        <v>5</v>
      </c>
      <c r="I292" s="11" t="s">
        <v>174</v>
      </c>
      <c r="J292" s="11" t="s">
        <v>82</v>
      </c>
      <c r="K292" s="64">
        <v>44</v>
      </c>
      <c r="L292" s="33"/>
      <c r="M292" s="33"/>
      <c r="N292" s="64">
        <v>0</v>
      </c>
    </row>
    <row r="293" spans="1:14" s="26" customFormat="1" ht="36.75" customHeight="1">
      <c r="A293" s="9"/>
      <c r="B293" s="1"/>
      <c r="C293" s="85" t="s">
        <v>538</v>
      </c>
      <c r="D293" s="86"/>
      <c r="E293" s="87"/>
      <c r="F293" s="9"/>
      <c r="G293" s="11"/>
      <c r="H293" s="11"/>
      <c r="I293" s="11" t="s">
        <v>309</v>
      </c>
      <c r="J293" s="11"/>
      <c r="K293" s="64">
        <f>K294</f>
        <v>0</v>
      </c>
      <c r="L293" s="33"/>
      <c r="M293" s="33"/>
      <c r="N293" s="64">
        <f>N294</f>
        <v>0</v>
      </c>
    </row>
    <row r="294" spans="1:14" s="26" customFormat="1" ht="24" customHeight="1">
      <c r="A294" s="9"/>
      <c r="B294" s="1"/>
      <c r="C294" s="85" t="s">
        <v>76</v>
      </c>
      <c r="D294" s="86"/>
      <c r="E294" s="87"/>
      <c r="F294" s="9"/>
      <c r="G294" s="11"/>
      <c r="H294" s="11"/>
      <c r="I294" s="11" t="s">
        <v>309</v>
      </c>
      <c r="J294" s="11" t="s">
        <v>78</v>
      </c>
      <c r="K294" s="64">
        <v>0</v>
      </c>
      <c r="L294" s="33"/>
      <c r="M294" s="33"/>
      <c r="N294" s="64">
        <v>0</v>
      </c>
    </row>
    <row r="295" spans="1:14" s="26" customFormat="1" ht="36" customHeight="1">
      <c r="A295" s="9"/>
      <c r="B295" s="1"/>
      <c r="C295" s="85" t="s">
        <v>302</v>
      </c>
      <c r="D295" s="86"/>
      <c r="E295" s="87"/>
      <c r="F295" s="9"/>
      <c r="G295" s="11"/>
      <c r="H295" s="11"/>
      <c r="I295" s="11" t="s">
        <v>321</v>
      </c>
      <c r="J295" s="11"/>
      <c r="K295" s="64">
        <f>K296</f>
        <v>0</v>
      </c>
      <c r="L295" s="33"/>
      <c r="M295" s="33"/>
      <c r="N295" s="64">
        <f>N296</f>
        <v>0</v>
      </c>
    </row>
    <row r="296" spans="1:14" s="26" customFormat="1" ht="24.75" customHeight="1">
      <c r="A296" s="9"/>
      <c r="B296" s="1"/>
      <c r="C296" s="85" t="s">
        <v>76</v>
      </c>
      <c r="D296" s="86"/>
      <c r="E296" s="87"/>
      <c r="F296" s="9"/>
      <c r="G296" s="11"/>
      <c r="H296" s="11"/>
      <c r="I296" s="11" t="s">
        <v>321</v>
      </c>
      <c r="J296" s="11" t="s">
        <v>78</v>
      </c>
      <c r="K296" s="64">
        <v>0</v>
      </c>
      <c r="L296" s="33"/>
      <c r="M296" s="33"/>
      <c r="N296" s="64">
        <v>0</v>
      </c>
    </row>
    <row r="297" spans="1:14" s="26" customFormat="1" ht="24.75" customHeight="1">
      <c r="A297" s="1"/>
      <c r="B297" s="37"/>
      <c r="C297" s="85" t="s">
        <v>403</v>
      </c>
      <c r="D297" s="86"/>
      <c r="E297" s="87"/>
      <c r="F297" s="9"/>
      <c r="G297" s="11"/>
      <c r="H297" s="11"/>
      <c r="I297" s="11" t="s">
        <v>404</v>
      </c>
      <c r="J297" s="11"/>
      <c r="K297" s="64">
        <f>K298</f>
        <v>20325.1</v>
      </c>
      <c r="L297" s="33"/>
      <c r="M297" s="33"/>
      <c r="N297" s="64">
        <f>N298</f>
        <v>19913.7</v>
      </c>
    </row>
    <row r="298" spans="1:14" s="26" customFormat="1" ht="11.25">
      <c r="A298" s="1"/>
      <c r="B298" s="37"/>
      <c r="C298" s="85" t="s">
        <v>386</v>
      </c>
      <c r="D298" s="86"/>
      <c r="E298" s="87"/>
      <c r="F298" s="9"/>
      <c r="G298" s="11"/>
      <c r="H298" s="11"/>
      <c r="I298" s="11" t="s">
        <v>404</v>
      </c>
      <c r="J298" s="11" t="s">
        <v>78</v>
      </c>
      <c r="K298" s="64">
        <v>20325.1</v>
      </c>
      <c r="L298" s="33"/>
      <c r="M298" s="33"/>
      <c r="N298" s="64">
        <v>19913.7</v>
      </c>
    </row>
    <row r="299" spans="1:14" s="26" customFormat="1" ht="24.75" customHeight="1">
      <c r="A299" s="51" t="s">
        <v>367</v>
      </c>
      <c r="B299" s="52"/>
      <c r="C299" s="85" t="s">
        <v>254</v>
      </c>
      <c r="D299" s="86"/>
      <c r="E299" s="87"/>
      <c r="F299" s="9"/>
      <c r="G299" s="11"/>
      <c r="H299" s="11"/>
      <c r="I299" s="11" t="s">
        <v>303</v>
      </c>
      <c r="J299" s="11"/>
      <c r="K299" s="64">
        <f>K300</f>
        <v>2005.9</v>
      </c>
      <c r="L299" s="33"/>
      <c r="M299" s="33"/>
      <c r="N299" s="64">
        <f>N300</f>
        <v>0</v>
      </c>
    </row>
    <row r="300" spans="1:14" s="26" customFormat="1" ht="24.75" customHeight="1">
      <c r="A300" s="51" t="s">
        <v>76</v>
      </c>
      <c r="B300" s="52"/>
      <c r="C300" s="95" t="s">
        <v>76</v>
      </c>
      <c r="D300" s="96"/>
      <c r="E300" s="97"/>
      <c r="F300" s="9"/>
      <c r="G300" s="11"/>
      <c r="H300" s="11"/>
      <c r="I300" s="11" t="s">
        <v>303</v>
      </c>
      <c r="J300" s="11" t="s">
        <v>78</v>
      </c>
      <c r="K300" s="64">
        <v>2005.9</v>
      </c>
      <c r="L300" s="33"/>
      <c r="M300" s="33"/>
      <c r="N300" s="64">
        <v>0</v>
      </c>
    </row>
    <row r="301" spans="1:14" s="26" customFormat="1" ht="36" customHeight="1">
      <c r="A301" s="9"/>
      <c r="B301" s="1"/>
      <c r="C301" s="99" t="s">
        <v>541</v>
      </c>
      <c r="D301" s="99"/>
      <c r="E301" s="99"/>
      <c r="F301" s="9"/>
      <c r="G301" s="11"/>
      <c r="H301" s="11"/>
      <c r="I301" s="11" t="s">
        <v>368</v>
      </c>
      <c r="J301" s="11"/>
      <c r="K301" s="64">
        <f>K302</f>
        <v>2694.9</v>
      </c>
      <c r="L301" s="64" t="s">
        <v>79</v>
      </c>
      <c r="M301" s="64">
        <v>185.5</v>
      </c>
      <c r="N301" s="64">
        <f>N302</f>
        <v>2750.4</v>
      </c>
    </row>
    <row r="302" spans="1:14" s="26" customFormat="1" ht="11.25">
      <c r="A302" s="9"/>
      <c r="B302" s="1"/>
      <c r="C302" s="99" t="s">
        <v>386</v>
      </c>
      <c r="D302" s="99"/>
      <c r="E302" s="99"/>
      <c r="F302" s="9"/>
      <c r="G302" s="11"/>
      <c r="H302" s="11"/>
      <c r="I302" s="11" t="s">
        <v>540</v>
      </c>
      <c r="J302" s="11" t="s">
        <v>78</v>
      </c>
      <c r="K302" s="64">
        <v>2694.9</v>
      </c>
      <c r="L302" s="33"/>
      <c r="M302" s="33"/>
      <c r="N302" s="64">
        <v>2750.4</v>
      </c>
    </row>
    <row r="303" spans="1:14" s="26" customFormat="1" ht="23.25" customHeight="1" hidden="1">
      <c r="A303" s="9"/>
      <c r="B303" s="1"/>
      <c r="C303" s="82" t="s">
        <v>401</v>
      </c>
      <c r="D303" s="83"/>
      <c r="E303" s="84"/>
      <c r="F303" s="9"/>
      <c r="G303" s="11"/>
      <c r="H303" s="11"/>
      <c r="I303" s="11" t="s">
        <v>402</v>
      </c>
      <c r="J303" s="11"/>
      <c r="K303" s="64">
        <f>K304</f>
        <v>0</v>
      </c>
      <c r="L303" s="33"/>
      <c r="M303" s="33"/>
      <c r="N303" s="64">
        <f>N304</f>
        <v>0</v>
      </c>
    </row>
    <row r="304" spans="1:14" s="26" customFormat="1" ht="11.25" hidden="1">
      <c r="A304" s="9"/>
      <c r="B304" s="1"/>
      <c r="C304" s="82" t="s">
        <v>386</v>
      </c>
      <c r="D304" s="83"/>
      <c r="E304" s="84"/>
      <c r="F304" s="9"/>
      <c r="G304" s="11"/>
      <c r="H304" s="11"/>
      <c r="I304" s="11" t="s">
        <v>402</v>
      </c>
      <c r="J304" s="11" t="s">
        <v>78</v>
      </c>
      <c r="K304" s="64">
        <v>0</v>
      </c>
      <c r="L304" s="33"/>
      <c r="M304" s="33"/>
      <c r="N304" s="64">
        <v>0</v>
      </c>
    </row>
    <row r="305" spans="1:14" s="26" customFormat="1" ht="15.75" customHeight="1">
      <c r="A305" s="9"/>
      <c r="B305" s="1"/>
      <c r="C305" s="82" t="s">
        <v>531</v>
      </c>
      <c r="D305" s="83"/>
      <c r="E305" s="84"/>
      <c r="F305" s="9"/>
      <c r="G305" s="11"/>
      <c r="H305" s="11"/>
      <c r="I305" s="11" t="s">
        <v>173</v>
      </c>
      <c r="J305" s="11" t="s">
        <v>73</v>
      </c>
      <c r="K305" s="64">
        <v>75</v>
      </c>
      <c r="L305" s="33"/>
      <c r="M305" s="33"/>
      <c r="N305" s="64">
        <v>0</v>
      </c>
    </row>
    <row r="306" spans="1:14" s="26" customFormat="1" ht="18" customHeight="1">
      <c r="A306" s="9"/>
      <c r="B306" s="1"/>
      <c r="C306" s="82" t="s">
        <v>388</v>
      </c>
      <c r="D306" s="83"/>
      <c r="E306" s="84"/>
      <c r="F306" s="9"/>
      <c r="G306" s="11"/>
      <c r="H306" s="11"/>
      <c r="I306" s="11" t="s">
        <v>173</v>
      </c>
      <c r="J306" s="11" t="s">
        <v>82</v>
      </c>
      <c r="K306" s="64">
        <v>125</v>
      </c>
      <c r="L306" s="33"/>
      <c r="M306" s="33"/>
      <c r="N306" s="64">
        <v>0</v>
      </c>
    </row>
    <row r="307" spans="1:14" s="26" customFormat="1" ht="22.5" customHeight="1">
      <c r="A307" s="9"/>
      <c r="B307" s="1"/>
      <c r="C307" s="90" t="s">
        <v>40</v>
      </c>
      <c r="D307" s="91"/>
      <c r="E307" s="92"/>
      <c r="F307" s="16"/>
      <c r="G307" s="10" t="s">
        <v>8</v>
      </c>
      <c r="H307" s="10" t="s">
        <v>9</v>
      </c>
      <c r="I307" s="10" t="s">
        <v>175</v>
      </c>
      <c r="J307" s="10"/>
      <c r="K307" s="63">
        <f>K308+K319</f>
        <v>33828</v>
      </c>
      <c r="L307" s="33"/>
      <c r="M307" s="33"/>
      <c r="N307" s="63">
        <f>N308+N319</f>
        <v>35752.1</v>
      </c>
    </row>
    <row r="308" spans="1:14" s="26" customFormat="1" ht="24.75" customHeight="1">
      <c r="A308" s="9"/>
      <c r="B308" s="1"/>
      <c r="C308" s="90" t="s">
        <v>41</v>
      </c>
      <c r="D308" s="91"/>
      <c r="E308" s="92"/>
      <c r="F308" s="16"/>
      <c r="G308" s="10"/>
      <c r="H308" s="10"/>
      <c r="I308" s="10" t="s">
        <v>175</v>
      </c>
      <c r="J308" s="10"/>
      <c r="K308" s="63">
        <f>K310+K311+K312+K313+K314+K315+K316+K309+K317+K318</f>
        <v>22060.899999999998</v>
      </c>
      <c r="L308" s="33"/>
      <c r="M308" s="33"/>
      <c r="N308" s="63">
        <f>N310+N311+N312+N313+N314+N315+N316+N309+N317+N318</f>
        <v>22835.6</v>
      </c>
    </row>
    <row r="309" spans="1:14" s="26" customFormat="1" ht="24.75" customHeight="1">
      <c r="A309" s="9"/>
      <c r="B309" s="1"/>
      <c r="C309" s="85" t="s">
        <v>41</v>
      </c>
      <c r="D309" s="86"/>
      <c r="E309" s="87"/>
      <c r="F309" s="22"/>
      <c r="G309" s="11" t="s">
        <v>8</v>
      </c>
      <c r="H309" s="11" t="s">
        <v>9</v>
      </c>
      <c r="I309" s="11" t="s">
        <v>176</v>
      </c>
      <c r="J309" s="11" t="s">
        <v>78</v>
      </c>
      <c r="K309" s="64">
        <v>685.1</v>
      </c>
      <c r="L309" s="33"/>
      <c r="M309" s="33"/>
      <c r="N309" s="64">
        <v>785.6</v>
      </c>
    </row>
    <row r="310" spans="1:14" s="26" customFormat="1" ht="24.75" customHeight="1">
      <c r="A310" s="9"/>
      <c r="B310" s="1"/>
      <c r="C310" s="85" t="s">
        <v>233</v>
      </c>
      <c r="D310" s="86"/>
      <c r="E310" s="87"/>
      <c r="F310" s="22"/>
      <c r="G310" s="11"/>
      <c r="H310" s="11"/>
      <c r="I310" s="11" t="s">
        <v>234</v>
      </c>
      <c r="J310" s="11" t="s">
        <v>78</v>
      </c>
      <c r="K310" s="64">
        <v>1000</v>
      </c>
      <c r="L310" s="33"/>
      <c r="M310" s="33"/>
      <c r="N310" s="64">
        <v>500</v>
      </c>
    </row>
    <row r="311" spans="1:14" s="26" customFormat="1" ht="24.75" customHeight="1">
      <c r="A311" s="9"/>
      <c r="B311" s="1"/>
      <c r="C311" s="85" t="s">
        <v>235</v>
      </c>
      <c r="D311" s="86"/>
      <c r="E311" s="87"/>
      <c r="F311" s="22"/>
      <c r="G311" s="11"/>
      <c r="H311" s="11"/>
      <c r="I311" s="11" t="s">
        <v>236</v>
      </c>
      <c r="J311" s="11" t="s">
        <v>78</v>
      </c>
      <c r="K311" s="64">
        <v>132.1</v>
      </c>
      <c r="L311" s="33"/>
      <c r="M311" s="33"/>
      <c r="N311" s="64">
        <v>132.1</v>
      </c>
    </row>
    <row r="312" spans="1:14" s="26" customFormat="1" ht="24" customHeight="1">
      <c r="A312" s="9"/>
      <c r="B312" s="1"/>
      <c r="C312" s="85" t="s">
        <v>229</v>
      </c>
      <c r="D312" s="86"/>
      <c r="E312" s="87"/>
      <c r="F312" s="22"/>
      <c r="G312" s="11"/>
      <c r="H312" s="11"/>
      <c r="I312" s="11" t="s">
        <v>230</v>
      </c>
      <c r="J312" s="11" t="s">
        <v>78</v>
      </c>
      <c r="K312" s="64">
        <v>2678.2</v>
      </c>
      <c r="L312" s="33"/>
      <c r="M312" s="33"/>
      <c r="N312" s="64">
        <v>2833.5</v>
      </c>
    </row>
    <row r="313" spans="1:14" s="26" customFormat="1" ht="24" customHeight="1">
      <c r="A313" s="9"/>
      <c r="B313" s="1"/>
      <c r="C313" s="85" t="s">
        <v>312</v>
      </c>
      <c r="D313" s="86"/>
      <c r="E313" s="87"/>
      <c r="F313" s="22"/>
      <c r="G313" s="11"/>
      <c r="H313" s="11"/>
      <c r="I313" s="11" t="s">
        <v>313</v>
      </c>
      <c r="J313" s="11" t="s">
        <v>78</v>
      </c>
      <c r="K313" s="64">
        <v>0</v>
      </c>
      <c r="L313" s="33"/>
      <c r="M313" s="33"/>
      <c r="N313" s="64">
        <v>0</v>
      </c>
    </row>
    <row r="314" spans="1:14" s="26" customFormat="1" ht="25.5" customHeight="1">
      <c r="A314" s="9"/>
      <c r="B314" s="1"/>
      <c r="C314" s="85" t="s">
        <v>231</v>
      </c>
      <c r="D314" s="86"/>
      <c r="E314" s="87"/>
      <c r="F314" s="22"/>
      <c r="G314" s="11"/>
      <c r="H314" s="11"/>
      <c r="I314" s="11" t="s">
        <v>232</v>
      </c>
      <c r="J314" s="11" t="s">
        <v>78</v>
      </c>
      <c r="K314" s="64">
        <v>808.8</v>
      </c>
      <c r="L314" s="33"/>
      <c r="M314" s="33"/>
      <c r="N314" s="64">
        <v>855.7</v>
      </c>
    </row>
    <row r="315" spans="1:14" s="26" customFormat="1" ht="33.75" customHeight="1">
      <c r="A315" s="9"/>
      <c r="B315" s="1"/>
      <c r="C315" s="85" t="s">
        <v>293</v>
      </c>
      <c r="D315" s="86"/>
      <c r="E315" s="87"/>
      <c r="F315" s="22"/>
      <c r="G315" s="11"/>
      <c r="H315" s="11"/>
      <c r="I315" s="11" t="s">
        <v>295</v>
      </c>
      <c r="J315" s="11" t="s">
        <v>78</v>
      </c>
      <c r="K315" s="64">
        <v>12870</v>
      </c>
      <c r="L315" s="33"/>
      <c r="M315" s="33"/>
      <c r="N315" s="64">
        <v>13616.5</v>
      </c>
    </row>
    <row r="316" spans="1:14" s="26" customFormat="1" ht="34.5" customHeight="1">
      <c r="A316" s="9"/>
      <c r="B316" s="1"/>
      <c r="C316" s="85" t="s">
        <v>294</v>
      </c>
      <c r="D316" s="86"/>
      <c r="E316" s="87"/>
      <c r="F316" s="22"/>
      <c r="G316" s="11"/>
      <c r="H316" s="11"/>
      <c r="I316" s="11" t="s">
        <v>296</v>
      </c>
      <c r="J316" s="11" t="s">
        <v>78</v>
      </c>
      <c r="K316" s="64">
        <v>3886.7</v>
      </c>
      <c r="L316" s="33"/>
      <c r="M316" s="33"/>
      <c r="N316" s="64">
        <v>4112.2</v>
      </c>
    </row>
    <row r="317" spans="1:14" s="26" customFormat="1" ht="22.5" customHeight="1">
      <c r="A317" s="9"/>
      <c r="B317" s="1"/>
      <c r="C317" s="85" t="s">
        <v>427</v>
      </c>
      <c r="D317" s="86"/>
      <c r="E317" s="87"/>
      <c r="F317" s="22"/>
      <c r="G317" s="11"/>
      <c r="H317" s="11"/>
      <c r="I317" s="11" t="s">
        <v>428</v>
      </c>
      <c r="J317" s="11" t="s">
        <v>78</v>
      </c>
      <c r="K317" s="64">
        <v>0</v>
      </c>
      <c r="L317" s="33"/>
      <c r="M317" s="33"/>
      <c r="N317" s="64">
        <v>0</v>
      </c>
    </row>
    <row r="318" spans="1:14" s="26" customFormat="1" ht="35.25" customHeight="1">
      <c r="A318" s="9"/>
      <c r="B318" s="1"/>
      <c r="C318" s="85" t="s">
        <v>429</v>
      </c>
      <c r="D318" s="86"/>
      <c r="E318" s="87"/>
      <c r="F318" s="22"/>
      <c r="G318" s="11"/>
      <c r="H318" s="11"/>
      <c r="I318" s="11" t="s">
        <v>438</v>
      </c>
      <c r="J318" s="11" t="s">
        <v>96</v>
      </c>
      <c r="K318" s="64">
        <v>0</v>
      </c>
      <c r="L318" s="33"/>
      <c r="M318" s="33"/>
      <c r="N318" s="64">
        <v>0</v>
      </c>
    </row>
    <row r="319" spans="1:14" s="26" customFormat="1" ht="24.75" customHeight="1">
      <c r="A319" s="9"/>
      <c r="B319" s="1"/>
      <c r="C319" s="90" t="s">
        <v>221</v>
      </c>
      <c r="D319" s="91"/>
      <c r="E319" s="92"/>
      <c r="F319" s="21"/>
      <c r="G319" s="10"/>
      <c r="H319" s="10"/>
      <c r="I319" s="10"/>
      <c r="J319" s="10"/>
      <c r="K319" s="63">
        <f>K320+K325+K326+K323+K324+K327+K328+K321+K333+K329+K322</f>
        <v>11767.1</v>
      </c>
      <c r="L319" s="33"/>
      <c r="M319" s="33"/>
      <c r="N319" s="63">
        <f>N320+N325+N326+N323+N324+N327+N328+N321+N333+N329+N322</f>
        <v>12916.5</v>
      </c>
    </row>
    <row r="320" spans="1:14" s="26" customFormat="1" ht="24.75" customHeight="1">
      <c r="A320" s="9"/>
      <c r="B320" s="1"/>
      <c r="C320" s="85" t="s">
        <v>221</v>
      </c>
      <c r="D320" s="86"/>
      <c r="E320" s="87"/>
      <c r="F320" s="22"/>
      <c r="G320" s="11" t="s">
        <v>8</v>
      </c>
      <c r="H320" s="11" t="s">
        <v>9</v>
      </c>
      <c r="I320" s="11" t="s">
        <v>177</v>
      </c>
      <c r="J320" s="11" t="s">
        <v>78</v>
      </c>
      <c r="K320" s="64">
        <v>71.4</v>
      </c>
      <c r="L320" s="33"/>
      <c r="M320" s="33"/>
      <c r="N320" s="64">
        <v>271.4</v>
      </c>
    </row>
    <row r="321" spans="1:14" s="26" customFormat="1" ht="24" customHeight="1">
      <c r="A321" s="9"/>
      <c r="B321" s="1"/>
      <c r="C321" s="85" t="s">
        <v>352</v>
      </c>
      <c r="D321" s="86"/>
      <c r="E321" s="87"/>
      <c r="F321" s="22"/>
      <c r="G321" s="11"/>
      <c r="H321" s="11"/>
      <c r="I321" s="11" t="s">
        <v>376</v>
      </c>
      <c r="J321" s="11" t="s">
        <v>78</v>
      </c>
      <c r="K321" s="64">
        <v>7132.5</v>
      </c>
      <c r="L321" s="33"/>
      <c r="M321" s="33"/>
      <c r="N321" s="64">
        <v>7567.9</v>
      </c>
    </row>
    <row r="322" spans="1:14" s="26" customFormat="1" ht="35.25" customHeight="1">
      <c r="A322" s="9"/>
      <c r="B322" s="1"/>
      <c r="C322" s="85" t="s">
        <v>481</v>
      </c>
      <c r="D322" s="86"/>
      <c r="E322" s="87"/>
      <c r="F322" s="22"/>
      <c r="G322" s="11"/>
      <c r="H322" s="11"/>
      <c r="I322" s="11" t="s">
        <v>376</v>
      </c>
      <c r="J322" s="11" t="s">
        <v>71</v>
      </c>
      <c r="K322" s="64">
        <v>37.1</v>
      </c>
      <c r="L322" s="33"/>
      <c r="M322" s="33"/>
      <c r="N322" s="64">
        <v>39.3</v>
      </c>
    </row>
    <row r="323" spans="1:14" s="26" customFormat="1" ht="24.75" customHeight="1">
      <c r="A323" s="9"/>
      <c r="B323" s="1"/>
      <c r="C323" s="85" t="s">
        <v>240</v>
      </c>
      <c r="D323" s="86"/>
      <c r="E323" s="87"/>
      <c r="F323" s="21"/>
      <c r="G323" s="10"/>
      <c r="H323" s="10"/>
      <c r="I323" s="11" t="s">
        <v>242</v>
      </c>
      <c r="J323" s="11" t="s">
        <v>78</v>
      </c>
      <c r="K323" s="64">
        <v>103.5</v>
      </c>
      <c r="L323" s="33"/>
      <c r="M323" s="33"/>
      <c r="N323" s="64">
        <v>50</v>
      </c>
    </row>
    <row r="324" spans="1:14" s="26" customFormat="1" ht="24" customHeight="1">
      <c r="A324" s="9"/>
      <c r="B324" s="1"/>
      <c r="C324" s="85" t="s">
        <v>260</v>
      </c>
      <c r="D324" s="86"/>
      <c r="E324" s="87"/>
      <c r="F324" s="21"/>
      <c r="G324" s="10"/>
      <c r="H324" s="10"/>
      <c r="I324" s="11" t="s">
        <v>243</v>
      </c>
      <c r="J324" s="11" t="s">
        <v>78</v>
      </c>
      <c r="K324" s="64">
        <v>2</v>
      </c>
      <c r="L324" s="33"/>
      <c r="M324" s="33"/>
      <c r="N324" s="64">
        <v>2</v>
      </c>
    </row>
    <row r="325" spans="1:14" s="26" customFormat="1" ht="24.75" customHeight="1">
      <c r="A325" s="9"/>
      <c r="B325" s="1"/>
      <c r="C325" s="85" t="s">
        <v>237</v>
      </c>
      <c r="D325" s="86"/>
      <c r="E325" s="87"/>
      <c r="F325" s="21"/>
      <c r="G325" s="10"/>
      <c r="H325" s="10"/>
      <c r="I325" s="11" t="s">
        <v>239</v>
      </c>
      <c r="J325" s="11" t="s">
        <v>78</v>
      </c>
      <c r="K325" s="64">
        <v>1842.8</v>
      </c>
      <c r="L325" s="33"/>
      <c r="M325" s="33"/>
      <c r="N325" s="64">
        <v>2187</v>
      </c>
    </row>
    <row r="326" spans="1:14" s="26" customFormat="1" ht="24" customHeight="1">
      <c r="A326" s="9"/>
      <c r="B326" s="1"/>
      <c r="C326" s="85" t="s">
        <v>238</v>
      </c>
      <c r="D326" s="86"/>
      <c r="E326" s="87"/>
      <c r="F326" s="21"/>
      <c r="G326" s="10"/>
      <c r="H326" s="10"/>
      <c r="I326" s="11" t="s">
        <v>241</v>
      </c>
      <c r="J326" s="11" t="s">
        <v>78</v>
      </c>
      <c r="K326" s="64">
        <v>556.6</v>
      </c>
      <c r="L326" s="33"/>
      <c r="M326" s="33"/>
      <c r="N326" s="64">
        <v>660.5</v>
      </c>
    </row>
    <row r="327" spans="1:14" s="26" customFormat="1" ht="34.5" customHeight="1">
      <c r="A327" s="9"/>
      <c r="B327" s="1"/>
      <c r="C327" s="85" t="s">
        <v>297</v>
      </c>
      <c r="D327" s="86"/>
      <c r="E327" s="87"/>
      <c r="F327" s="21"/>
      <c r="G327" s="10"/>
      <c r="H327" s="10"/>
      <c r="I327" s="11" t="s">
        <v>310</v>
      </c>
      <c r="J327" s="11" t="s">
        <v>78</v>
      </c>
      <c r="K327" s="64">
        <v>1552.4</v>
      </c>
      <c r="L327" s="33"/>
      <c r="M327" s="33"/>
      <c r="N327" s="64">
        <v>1642.4</v>
      </c>
    </row>
    <row r="328" spans="1:14" s="26" customFormat="1" ht="33.75" customHeight="1">
      <c r="A328" s="9"/>
      <c r="B328" s="1"/>
      <c r="C328" s="85" t="s">
        <v>298</v>
      </c>
      <c r="D328" s="86"/>
      <c r="E328" s="87"/>
      <c r="F328" s="21"/>
      <c r="G328" s="10"/>
      <c r="H328" s="10"/>
      <c r="I328" s="11" t="s">
        <v>311</v>
      </c>
      <c r="J328" s="11" t="s">
        <v>78</v>
      </c>
      <c r="K328" s="64">
        <v>468.8</v>
      </c>
      <c r="L328" s="33"/>
      <c r="M328" s="33"/>
      <c r="N328" s="64">
        <v>496</v>
      </c>
    </row>
    <row r="329" spans="1:14" s="26" customFormat="1" ht="23.25" customHeight="1">
      <c r="A329" s="9"/>
      <c r="B329" s="1"/>
      <c r="C329" s="85" t="s">
        <v>430</v>
      </c>
      <c r="D329" s="86"/>
      <c r="E329" s="87"/>
      <c r="F329" s="22"/>
      <c r="G329" s="11"/>
      <c r="H329" s="11"/>
      <c r="I329" s="11" t="s">
        <v>414</v>
      </c>
      <c r="J329" s="11" t="s">
        <v>78</v>
      </c>
      <c r="K329" s="64">
        <v>0</v>
      </c>
      <c r="L329" s="33"/>
      <c r="M329" s="33"/>
      <c r="N329" s="64">
        <v>0</v>
      </c>
    </row>
    <row r="330" spans="1:14" s="26" customFormat="1" ht="24" customHeight="1">
      <c r="A330" s="9"/>
      <c r="B330" s="1"/>
      <c r="C330" s="90" t="s">
        <v>89</v>
      </c>
      <c r="D330" s="91"/>
      <c r="E330" s="92"/>
      <c r="F330" s="21"/>
      <c r="G330" s="10" t="s">
        <v>8</v>
      </c>
      <c r="H330" s="10" t="s">
        <v>6</v>
      </c>
      <c r="I330" s="10" t="s">
        <v>178</v>
      </c>
      <c r="J330" s="10"/>
      <c r="K330" s="63">
        <f>K331</f>
        <v>0</v>
      </c>
      <c r="L330" s="33"/>
      <c r="M330" s="33"/>
      <c r="N330" s="63">
        <f>N331</f>
        <v>0</v>
      </c>
    </row>
    <row r="331" spans="1:14" s="26" customFormat="1" ht="24" customHeight="1">
      <c r="A331" s="9"/>
      <c r="B331" s="1"/>
      <c r="C331" s="85" t="s">
        <v>535</v>
      </c>
      <c r="D331" s="86"/>
      <c r="E331" s="87"/>
      <c r="F331" s="22"/>
      <c r="G331" s="11" t="s">
        <v>8</v>
      </c>
      <c r="H331" s="11" t="s">
        <v>6</v>
      </c>
      <c r="I331" s="11" t="s">
        <v>179</v>
      </c>
      <c r="J331" s="11"/>
      <c r="K331" s="64">
        <f>K332</f>
        <v>0</v>
      </c>
      <c r="L331" s="33"/>
      <c r="M331" s="33"/>
      <c r="N331" s="64">
        <f>N332</f>
        <v>0</v>
      </c>
    </row>
    <row r="332" spans="1:14" s="26" customFormat="1" ht="11.25">
      <c r="A332" s="9"/>
      <c r="B332" s="1"/>
      <c r="C332" s="85" t="s">
        <v>76</v>
      </c>
      <c r="D332" s="86"/>
      <c r="E332" s="87"/>
      <c r="F332" s="22"/>
      <c r="G332" s="11" t="s">
        <v>8</v>
      </c>
      <c r="H332" s="11" t="s">
        <v>6</v>
      </c>
      <c r="I332" s="11" t="s">
        <v>179</v>
      </c>
      <c r="J332" s="11" t="s">
        <v>78</v>
      </c>
      <c r="K332" s="64">
        <v>0</v>
      </c>
      <c r="L332" s="33"/>
      <c r="M332" s="33"/>
      <c r="N332" s="64">
        <v>0</v>
      </c>
    </row>
    <row r="333" spans="1:14" s="26" customFormat="1" ht="11.25" customHeight="1" hidden="1">
      <c r="A333" s="9"/>
      <c r="B333" s="1"/>
      <c r="C333" s="117" t="s">
        <v>352</v>
      </c>
      <c r="D333" s="118"/>
      <c r="E333" s="119"/>
      <c r="F333" s="22"/>
      <c r="G333" s="11"/>
      <c r="H333" s="11"/>
      <c r="I333" s="11" t="s">
        <v>414</v>
      </c>
      <c r="J333" s="11" t="s">
        <v>78</v>
      </c>
      <c r="K333" s="64">
        <v>0</v>
      </c>
      <c r="L333" s="33"/>
      <c r="M333" s="33"/>
      <c r="N333" s="64">
        <v>0</v>
      </c>
    </row>
    <row r="334" spans="1:14" s="26" customFormat="1" ht="24" customHeight="1">
      <c r="A334" s="9"/>
      <c r="B334" s="1"/>
      <c r="C334" s="90" t="s">
        <v>42</v>
      </c>
      <c r="D334" s="91"/>
      <c r="E334" s="92"/>
      <c r="F334" s="21"/>
      <c r="G334" s="10" t="s">
        <v>8</v>
      </c>
      <c r="H334" s="10" t="s">
        <v>5</v>
      </c>
      <c r="I334" s="10" t="s">
        <v>180</v>
      </c>
      <c r="J334" s="10"/>
      <c r="K334" s="63">
        <f>K335+K339+K344+K351+K360+K348</f>
        <v>20644.600000000002</v>
      </c>
      <c r="L334" s="33"/>
      <c r="M334" s="33"/>
      <c r="N334" s="63">
        <f>N335+N339+N344+N351+N360+N348</f>
        <v>20493</v>
      </c>
    </row>
    <row r="335" spans="1:14" s="26" customFormat="1" ht="11.25">
      <c r="A335" s="9"/>
      <c r="B335" s="1"/>
      <c r="C335" s="90" t="s">
        <v>43</v>
      </c>
      <c r="D335" s="91"/>
      <c r="E335" s="92"/>
      <c r="F335" s="21"/>
      <c r="G335" s="10" t="s">
        <v>8</v>
      </c>
      <c r="H335" s="10" t="s">
        <v>5</v>
      </c>
      <c r="I335" s="10" t="s">
        <v>181</v>
      </c>
      <c r="J335" s="10"/>
      <c r="K335" s="63">
        <f>K336+K337+K338</f>
        <v>3904.8999999999996</v>
      </c>
      <c r="L335" s="33"/>
      <c r="M335" s="33"/>
      <c r="N335" s="63">
        <f>N336+N337+N338</f>
        <v>3904.8999999999996</v>
      </c>
    </row>
    <row r="336" spans="1:14" s="26" customFormat="1" ht="33.75" customHeight="1">
      <c r="A336" s="9"/>
      <c r="B336" s="1"/>
      <c r="C336" s="85" t="s">
        <v>67</v>
      </c>
      <c r="D336" s="86"/>
      <c r="E336" s="87"/>
      <c r="F336" s="22"/>
      <c r="G336" s="11"/>
      <c r="H336" s="11"/>
      <c r="I336" s="11" t="s">
        <v>181</v>
      </c>
      <c r="J336" s="11" t="s">
        <v>68</v>
      </c>
      <c r="K336" s="64">
        <v>3563</v>
      </c>
      <c r="L336" s="33"/>
      <c r="M336" s="33"/>
      <c r="N336" s="64">
        <v>3563</v>
      </c>
    </row>
    <row r="337" spans="1:14" s="26" customFormat="1" ht="11.25">
      <c r="A337" s="9"/>
      <c r="B337" s="1"/>
      <c r="C337" s="85" t="s">
        <v>70</v>
      </c>
      <c r="D337" s="86"/>
      <c r="E337" s="87"/>
      <c r="F337" s="22"/>
      <c r="G337" s="11"/>
      <c r="H337" s="11"/>
      <c r="I337" s="11" t="s">
        <v>181</v>
      </c>
      <c r="J337" s="11" t="s">
        <v>73</v>
      </c>
      <c r="K337" s="64">
        <v>339.7</v>
      </c>
      <c r="L337" s="33"/>
      <c r="M337" s="33"/>
      <c r="N337" s="64">
        <v>339.7</v>
      </c>
    </row>
    <row r="338" spans="1:14" s="26" customFormat="1" ht="11.25">
      <c r="A338" s="9"/>
      <c r="B338" s="1"/>
      <c r="C338" s="85" t="s">
        <v>72</v>
      </c>
      <c r="D338" s="86"/>
      <c r="E338" s="87"/>
      <c r="F338" s="22"/>
      <c r="G338" s="11"/>
      <c r="H338" s="11"/>
      <c r="I338" s="11" t="s">
        <v>181</v>
      </c>
      <c r="J338" s="11" t="s">
        <v>71</v>
      </c>
      <c r="K338" s="64">
        <v>2.2</v>
      </c>
      <c r="L338" s="33"/>
      <c r="M338" s="33"/>
      <c r="N338" s="64">
        <v>2.2</v>
      </c>
    </row>
    <row r="339" spans="1:14" s="26" customFormat="1" ht="11.25">
      <c r="A339" s="9"/>
      <c r="B339" s="1"/>
      <c r="C339" s="90" t="s">
        <v>45</v>
      </c>
      <c r="D339" s="91"/>
      <c r="E339" s="92"/>
      <c r="F339" s="21"/>
      <c r="G339" s="10" t="s">
        <v>8</v>
      </c>
      <c r="H339" s="10" t="s">
        <v>5</v>
      </c>
      <c r="I339" s="10" t="s">
        <v>182</v>
      </c>
      <c r="J339" s="10"/>
      <c r="K339" s="63">
        <f>K340+K342+K343+K341</f>
        <v>2218.3</v>
      </c>
      <c r="L339" s="33"/>
      <c r="M339" s="33"/>
      <c r="N339" s="63">
        <f>N340+N342+N343+N341</f>
        <v>2089.7</v>
      </c>
    </row>
    <row r="340" spans="1:14" s="26" customFormat="1" ht="33.75" customHeight="1">
      <c r="A340" s="9"/>
      <c r="B340" s="1"/>
      <c r="C340" s="85" t="s">
        <v>67</v>
      </c>
      <c r="D340" s="86"/>
      <c r="E340" s="87"/>
      <c r="F340" s="21"/>
      <c r="G340" s="11"/>
      <c r="H340" s="11"/>
      <c r="I340" s="11" t="s">
        <v>182</v>
      </c>
      <c r="J340" s="11" t="s">
        <v>68</v>
      </c>
      <c r="K340" s="64">
        <v>1928.2</v>
      </c>
      <c r="L340" s="33"/>
      <c r="M340" s="33"/>
      <c r="N340" s="64">
        <v>1799.6</v>
      </c>
    </row>
    <row r="341" spans="1:14" s="26" customFormat="1" ht="24.75" customHeight="1">
      <c r="A341" s="9"/>
      <c r="B341" s="1"/>
      <c r="C341" s="85" t="s">
        <v>300</v>
      </c>
      <c r="D341" s="86"/>
      <c r="E341" s="87"/>
      <c r="F341" s="22"/>
      <c r="G341" s="11"/>
      <c r="H341" s="11"/>
      <c r="I341" s="11" t="s">
        <v>301</v>
      </c>
      <c r="J341" s="11" t="s">
        <v>68</v>
      </c>
      <c r="K341" s="64">
        <v>163.5</v>
      </c>
      <c r="L341" s="33"/>
      <c r="M341" s="33"/>
      <c r="N341" s="64">
        <v>163.5</v>
      </c>
    </row>
    <row r="342" spans="1:14" s="26" customFormat="1" ht="11.25">
      <c r="A342" s="9"/>
      <c r="B342" s="1"/>
      <c r="C342" s="85" t="s">
        <v>70</v>
      </c>
      <c r="D342" s="86"/>
      <c r="E342" s="87"/>
      <c r="F342" s="21"/>
      <c r="G342" s="11"/>
      <c r="H342" s="11"/>
      <c r="I342" s="11" t="s">
        <v>182</v>
      </c>
      <c r="J342" s="11" t="s">
        <v>73</v>
      </c>
      <c r="K342" s="64">
        <v>126.6</v>
      </c>
      <c r="L342" s="33"/>
      <c r="M342" s="33"/>
      <c r="N342" s="64">
        <v>126.6</v>
      </c>
    </row>
    <row r="343" spans="1:14" s="26" customFormat="1" ht="11.25">
      <c r="A343" s="9"/>
      <c r="B343" s="1"/>
      <c r="C343" s="85" t="s">
        <v>72</v>
      </c>
      <c r="D343" s="86"/>
      <c r="E343" s="87"/>
      <c r="F343" s="21"/>
      <c r="G343" s="11"/>
      <c r="H343" s="11"/>
      <c r="I343" s="11" t="s">
        <v>182</v>
      </c>
      <c r="J343" s="11" t="s">
        <v>71</v>
      </c>
      <c r="K343" s="64">
        <v>0</v>
      </c>
      <c r="L343" s="33"/>
      <c r="M343" s="33"/>
      <c r="N343" s="64">
        <v>0</v>
      </c>
    </row>
    <row r="344" spans="1:14" s="26" customFormat="1" ht="11.25">
      <c r="A344" s="9"/>
      <c r="B344" s="1"/>
      <c r="C344" s="90" t="s">
        <v>44</v>
      </c>
      <c r="D344" s="91"/>
      <c r="E344" s="92"/>
      <c r="F344" s="21"/>
      <c r="G344" s="10" t="s">
        <v>8</v>
      </c>
      <c r="H344" s="10" t="s">
        <v>5</v>
      </c>
      <c r="I344" s="10" t="s">
        <v>183</v>
      </c>
      <c r="J344" s="10"/>
      <c r="K344" s="63">
        <f>K345+K346+K347</f>
        <v>12750</v>
      </c>
      <c r="L344" s="33"/>
      <c r="M344" s="33"/>
      <c r="N344" s="63">
        <f>N345+N346+N347</f>
        <v>12674.2</v>
      </c>
    </row>
    <row r="345" spans="1:14" s="26" customFormat="1" ht="36" customHeight="1">
      <c r="A345" s="9"/>
      <c r="B345" s="1"/>
      <c r="C345" s="85" t="s">
        <v>67</v>
      </c>
      <c r="D345" s="86"/>
      <c r="E345" s="87"/>
      <c r="F345" s="22"/>
      <c r="G345" s="11"/>
      <c r="H345" s="11"/>
      <c r="I345" s="11" t="s">
        <v>183</v>
      </c>
      <c r="J345" s="11" t="s">
        <v>68</v>
      </c>
      <c r="K345" s="64">
        <v>12664.6</v>
      </c>
      <c r="L345" s="33"/>
      <c r="M345" s="33"/>
      <c r="N345" s="64">
        <v>11712.2</v>
      </c>
    </row>
    <row r="346" spans="1:14" s="26" customFormat="1" ht="24" customHeight="1">
      <c r="A346" s="38" t="s">
        <v>36</v>
      </c>
      <c r="B346" s="39"/>
      <c r="C346" s="85" t="s">
        <v>70</v>
      </c>
      <c r="D346" s="86"/>
      <c r="E346" s="87"/>
      <c r="F346" s="22"/>
      <c r="G346" s="11"/>
      <c r="H346" s="11"/>
      <c r="I346" s="11" t="s">
        <v>183</v>
      </c>
      <c r="J346" s="11" t="s">
        <v>73</v>
      </c>
      <c r="K346" s="64">
        <v>85.4</v>
      </c>
      <c r="L346" s="33"/>
      <c r="M346" s="33"/>
      <c r="N346" s="64">
        <v>962</v>
      </c>
    </row>
    <row r="347" spans="1:14" s="26" customFormat="1" ht="11.25">
      <c r="A347" s="9"/>
      <c r="B347" s="1"/>
      <c r="C347" s="85" t="s">
        <v>72</v>
      </c>
      <c r="D347" s="86"/>
      <c r="E347" s="87"/>
      <c r="F347" s="27"/>
      <c r="G347" s="14"/>
      <c r="H347" s="14"/>
      <c r="I347" s="11" t="s">
        <v>183</v>
      </c>
      <c r="J347" s="14" t="s">
        <v>71</v>
      </c>
      <c r="K347" s="67">
        <v>0</v>
      </c>
      <c r="L347" s="33"/>
      <c r="M347" s="33"/>
      <c r="N347" s="67">
        <v>0</v>
      </c>
    </row>
    <row r="348" spans="1:14" s="26" customFormat="1" ht="11.25">
      <c r="A348" s="9"/>
      <c r="B348" s="1"/>
      <c r="C348" s="90" t="s">
        <v>36</v>
      </c>
      <c r="D348" s="91"/>
      <c r="E348" s="92"/>
      <c r="F348" s="15"/>
      <c r="G348" s="10" t="s">
        <v>265</v>
      </c>
      <c r="H348" s="15"/>
      <c r="I348" s="10" t="s">
        <v>265</v>
      </c>
      <c r="J348" s="10"/>
      <c r="K348" s="63">
        <f>K349+K350</f>
        <v>0</v>
      </c>
      <c r="L348" s="33"/>
      <c r="M348" s="33"/>
      <c r="N348" s="63">
        <f>N349+N350</f>
        <v>0</v>
      </c>
    </row>
    <row r="349" spans="1:14" s="26" customFormat="1" ht="11.25" customHeight="1">
      <c r="A349" s="9"/>
      <c r="B349" s="1"/>
      <c r="C349" s="85" t="s">
        <v>36</v>
      </c>
      <c r="D349" s="86"/>
      <c r="E349" s="87"/>
      <c r="F349" s="27"/>
      <c r="G349" s="14"/>
      <c r="H349" s="14"/>
      <c r="I349" s="11" t="s">
        <v>265</v>
      </c>
      <c r="J349" s="11" t="s">
        <v>73</v>
      </c>
      <c r="K349" s="64">
        <v>0</v>
      </c>
      <c r="L349" s="33"/>
      <c r="M349" s="33"/>
      <c r="N349" s="64">
        <v>0</v>
      </c>
    </row>
    <row r="350" spans="1:14" s="26" customFormat="1" ht="11.25">
      <c r="A350" s="9"/>
      <c r="B350" s="1"/>
      <c r="C350" s="85" t="s">
        <v>36</v>
      </c>
      <c r="D350" s="86"/>
      <c r="E350" s="87"/>
      <c r="F350" s="27"/>
      <c r="G350" s="14"/>
      <c r="H350" s="14"/>
      <c r="I350" s="11" t="s">
        <v>265</v>
      </c>
      <c r="J350" s="11" t="s">
        <v>82</v>
      </c>
      <c r="K350" s="64">
        <v>0</v>
      </c>
      <c r="L350" s="33"/>
      <c r="M350" s="33"/>
      <c r="N350" s="64">
        <v>0</v>
      </c>
    </row>
    <row r="351" spans="1:14" s="26" customFormat="1" ht="25.5" customHeight="1">
      <c r="A351" s="9"/>
      <c r="B351" s="1"/>
      <c r="C351" s="90" t="s">
        <v>37</v>
      </c>
      <c r="D351" s="91"/>
      <c r="E351" s="92"/>
      <c r="F351" s="21"/>
      <c r="G351" s="10" t="s">
        <v>8</v>
      </c>
      <c r="H351" s="10" t="s">
        <v>5</v>
      </c>
      <c r="I351" s="10" t="s">
        <v>322</v>
      </c>
      <c r="J351" s="10"/>
      <c r="K351" s="63">
        <f>K354+K357+K352</f>
        <v>1771.4</v>
      </c>
      <c r="L351" s="33"/>
      <c r="M351" s="33"/>
      <c r="N351" s="63">
        <f>N354+N357+N352</f>
        <v>1824.2</v>
      </c>
    </row>
    <row r="352" spans="1:14" s="26" customFormat="1" ht="24" customHeight="1">
      <c r="A352" s="9"/>
      <c r="B352" s="1"/>
      <c r="C352" s="85" t="s">
        <v>215</v>
      </c>
      <c r="D352" s="86"/>
      <c r="E352" s="87"/>
      <c r="F352" s="27"/>
      <c r="G352" s="14"/>
      <c r="H352" s="14"/>
      <c r="I352" s="11" t="s">
        <v>214</v>
      </c>
      <c r="J352" s="11"/>
      <c r="K352" s="64">
        <f>K353</f>
        <v>440</v>
      </c>
      <c r="L352" s="33"/>
      <c r="M352" s="33"/>
      <c r="N352" s="64">
        <f>N353</f>
        <v>440</v>
      </c>
    </row>
    <row r="353" spans="1:14" s="26" customFormat="1" ht="11.25">
      <c r="A353" s="9"/>
      <c r="B353" s="1"/>
      <c r="C353" s="85" t="s">
        <v>70</v>
      </c>
      <c r="D353" s="86"/>
      <c r="E353" s="87"/>
      <c r="F353" s="27"/>
      <c r="G353" s="14"/>
      <c r="H353" s="14"/>
      <c r="I353" s="14" t="s">
        <v>214</v>
      </c>
      <c r="J353" s="11" t="s">
        <v>73</v>
      </c>
      <c r="K353" s="67">
        <v>440</v>
      </c>
      <c r="L353" s="33"/>
      <c r="M353" s="33"/>
      <c r="N353" s="67">
        <v>440</v>
      </c>
    </row>
    <row r="354" spans="1:14" s="26" customFormat="1" ht="34.5" customHeight="1">
      <c r="A354" s="9"/>
      <c r="B354" s="1"/>
      <c r="C354" s="85" t="s">
        <v>25</v>
      </c>
      <c r="D354" s="86"/>
      <c r="E354" s="87"/>
      <c r="F354" s="40"/>
      <c r="G354" s="14" t="s">
        <v>8</v>
      </c>
      <c r="H354" s="14" t="s">
        <v>5</v>
      </c>
      <c r="I354" s="80">
        <v>5350061020</v>
      </c>
      <c r="J354" s="80"/>
      <c r="K354" s="67">
        <f>K355+K356</f>
        <v>663.3</v>
      </c>
      <c r="L354" s="33"/>
      <c r="M354" s="33"/>
      <c r="N354" s="67">
        <f>N355+N356</f>
        <v>689.6</v>
      </c>
    </row>
    <row r="355" spans="1:14" s="26" customFormat="1" ht="33.75" customHeight="1">
      <c r="A355" s="9"/>
      <c r="B355" s="1"/>
      <c r="C355" s="85" t="s">
        <v>67</v>
      </c>
      <c r="D355" s="86"/>
      <c r="E355" s="87"/>
      <c r="F355" s="40"/>
      <c r="G355" s="11" t="s">
        <v>8</v>
      </c>
      <c r="H355" s="11" t="s">
        <v>5</v>
      </c>
      <c r="I355" s="80">
        <v>5350061020</v>
      </c>
      <c r="J355" s="73">
        <v>100</v>
      </c>
      <c r="K355" s="67">
        <v>654.8</v>
      </c>
      <c r="L355" s="33"/>
      <c r="M355" s="33"/>
      <c r="N355" s="67">
        <v>681.1</v>
      </c>
    </row>
    <row r="356" spans="1:14" s="26" customFormat="1" ht="22.5" customHeight="1">
      <c r="A356" s="9"/>
      <c r="B356" s="1"/>
      <c r="C356" s="85" t="s">
        <v>70</v>
      </c>
      <c r="D356" s="86"/>
      <c r="E356" s="87"/>
      <c r="F356" s="40"/>
      <c r="G356" s="11"/>
      <c r="H356" s="11"/>
      <c r="I356" s="80">
        <v>5350061020</v>
      </c>
      <c r="J356" s="73">
        <v>200</v>
      </c>
      <c r="K356" s="67">
        <v>8.5</v>
      </c>
      <c r="L356" s="33"/>
      <c r="M356" s="33"/>
      <c r="N356" s="67">
        <v>8.5</v>
      </c>
    </row>
    <row r="357" spans="1:14" s="26" customFormat="1" ht="23.25" customHeight="1">
      <c r="A357" s="9"/>
      <c r="B357" s="1"/>
      <c r="C357" s="85" t="s">
        <v>207</v>
      </c>
      <c r="D357" s="86"/>
      <c r="E357" s="87"/>
      <c r="F357" s="9"/>
      <c r="G357" s="11" t="s">
        <v>8</v>
      </c>
      <c r="H357" s="11" t="s">
        <v>5</v>
      </c>
      <c r="I357" s="73">
        <v>5350061030</v>
      </c>
      <c r="J357" s="73"/>
      <c r="K357" s="64">
        <f>K358+K359</f>
        <v>668.1</v>
      </c>
      <c r="L357" s="33"/>
      <c r="M357" s="33"/>
      <c r="N357" s="64">
        <f>N358+N359</f>
        <v>694.6</v>
      </c>
    </row>
    <row r="358" spans="1:14" s="26" customFormat="1" ht="34.5" customHeight="1">
      <c r="A358" s="9"/>
      <c r="B358" s="1"/>
      <c r="C358" s="85" t="s">
        <v>67</v>
      </c>
      <c r="D358" s="86"/>
      <c r="E358" s="87"/>
      <c r="F358" s="9"/>
      <c r="G358" s="11" t="s">
        <v>8</v>
      </c>
      <c r="H358" s="11" t="s">
        <v>5</v>
      </c>
      <c r="I358" s="73">
        <v>5350061030</v>
      </c>
      <c r="J358" s="73">
        <v>100</v>
      </c>
      <c r="K358" s="64">
        <v>659.6</v>
      </c>
      <c r="L358" s="33"/>
      <c r="M358" s="33"/>
      <c r="N358" s="64">
        <v>686.1</v>
      </c>
    </row>
    <row r="359" spans="1:14" s="26" customFormat="1" ht="23.25" customHeight="1">
      <c r="A359" s="9"/>
      <c r="B359" s="1"/>
      <c r="C359" s="85" t="s">
        <v>70</v>
      </c>
      <c r="D359" s="86"/>
      <c r="E359" s="87"/>
      <c r="F359" s="40"/>
      <c r="G359" s="14"/>
      <c r="H359" s="14"/>
      <c r="I359" s="73">
        <v>5350061030</v>
      </c>
      <c r="J359" s="73">
        <v>200</v>
      </c>
      <c r="K359" s="64">
        <v>8.5</v>
      </c>
      <c r="L359" s="33"/>
      <c r="M359" s="33"/>
      <c r="N359" s="64">
        <v>8.5</v>
      </c>
    </row>
    <row r="360" spans="1:14" s="26" customFormat="1" ht="34.5" customHeight="1">
      <c r="A360" s="9"/>
      <c r="B360" s="1"/>
      <c r="C360" s="85" t="s">
        <v>302</v>
      </c>
      <c r="D360" s="86"/>
      <c r="E360" s="87"/>
      <c r="F360" s="40"/>
      <c r="G360" s="14"/>
      <c r="H360" s="14"/>
      <c r="I360" s="11" t="s">
        <v>261</v>
      </c>
      <c r="J360" s="11"/>
      <c r="K360" s="64">
        <f>K361</f>
        <v>0</v>
      </c>
      <c r="L360" s="33"/>
      <c r="M360" s="33"/>
      <c r="N360" s="64">
        <f>N361</f>
        <v>0</v>
      </c>
    </row>
    <row r="361" spans="1:14" s="26" customFormat="1" ht="24.75" customHeight="1">
      <c r="A361" s="9"/>
      <c r="B361" s="1"/>
      <c r="C361" s="85" t="s">
        <v>70</v>
      </c>
      <c r="D361" s="86"/>
      <c r="E361" s="87"/>
      <c r="F361" s="40"/>
      <c r="G361" s="14"/>
      <c r="H361" s="14"/>
      <c r="I361" s="11" t="s">
        <v>261</v>
      </c>
      <c r="J361" s="11" t="s">
        <v>73</v>
      </c>
      <c r="K361" s="64">
        <v>0</v>
      </c>
      <c r="L361" s="33"/>
      <c r="M361" s="33"/>
      <c r="N361" s="64">
        <v>0</v>
      </c>
    </row>
    <row r="362" spans="1:14" s="26" customFormat="1" ht="21.75" customHeight="1">
      <c r="A362" s="9"/>
      <c r="B362" s="1"/>
      <c r="C362" s="90" t="s">
        <v>93</v>
      </c>
      <c r="D362" s="91"/>
      <c r="E362" s="92"/>
      <c r="F362" s="28"/>
      <c r="G362" s="15" t="s">
        <v>14</v>
      </c>
      <c r="H362" s="15" t="s">
        <v>7</v>
      </c>
      <c r="I362" s="15" t="s">
        <v>184</v>
      </c>
      <c r="J362" s="15"/>
      <c r="K362" s="68">
        <f>K363</f>
        <v>22129.1</v>
      </c>
      <c r="L362" s="33"/>
      <c r="M362" s="33"/>
      <c r="N362" s="68">
        <f>N363</f>
        <v>22129.1</v>
      </c>
    </row>
    <row r="363" spans="1:14" s="26" customFormat="1" ht="11.25">
      <c r="A363" s="9"/>
      <c r="B363" s="1"/>
      <c r="C363" s="85" t="s">
        <v>37</v>
      </c>
      <c r="D363" s="86"/>
      <c r="E363" s="87"/>
      <c r="F363" s="27"/>
      <c r="G363" s="14" t="s">
        <v>14</v>
      </c>
      <c r="H363" s="14" t="s">
        <v>7</v>
      </c>
      <c r="I363" s="14" t="s">
        <v>185</v>
      </c>
      <c r="J363" s="14"/>
      <c r="K363" s="67">
        <f>K364+K367+K369+K371</f>
        <v>22129.1</v>
      </c>
      <c r="L363" s="33"/>
      <c r="M363" s="33"/>
      <c r="N363" s="67">
        <f>N364+N367+N369+N371</f>
        <v>22129.1</v>
      </c>
    </row>
    <row r="364" spans="1:14" s="26" customFormat="1" ht="45.75" customHeight="1">
      <c r="A364" s="9"/>
      <c r="B364" s="1"/>
      <c r="C364" s="85" t="s">
        <v>210</v>
      </c>
      <c r="D364" s="86"/>
      <c r="E364" s="87"/>
      <c r="F364" s="27"/>
      <c r="G364" s="14" t="s">
        <v>14</v>
      </c>
      <c r="H364" s="14" t="s">
        <v>7</v>
      </c>
      <c r="I364" s="11" t="s">
        <v>186</v>
      </c>
      <c r="J364" s="11"/>
      <c r="K364" s="64">
        <f>K365+K366</f>
        <v>272.09999999999997</v>
      </c>
      <c r="L364" s="33"/>
      <c r="M364" s="33"/>
      <c r="N364" s="64">
        <f>N365+N366</f>
        <v>272.09999999999997</v>
      </c>
    </row>
    <row r="365" spans="1:14" s="26" customFormat="1" ht="11.25">
      <c r="A365" s="9"/>
      <c r="B365" s="1"/>
      <c r="C365" s="85" t="s">
        <v>92</v>
      </c>
      <c r="D365" s="86"/>
      <c r="E365" s="87"/>
      <c r="F365" s="27"/>
      <c r="G365" s="14"/>
      <c r="H365" s="14"/>
      <c r="I365" s="14" t="s">
        <v>186</v>
      </c>
      <c r="J365" s="11" t="s">
        <v>73</v>
      </c>
      <c r="K365" s="67">
        <v>1.4</v>
      </c>
      <c r="L365" s="33"/>
      <c r="M365" s="33"/>
      <c r="N365" s="67">
        <v>1.4</v>
      </c>
    </row>
    <row r="366" spans="1:14" s="26" customFormat="1" ht="24.75" customHeight="1">
      <c r="A366" s="9"/>
      <c r="B366" s="1"/>
      <c r="C366" s="85" t="s">
        <v>70</v>
      </c>
      <c r="D366" s="86"/>
      <c r="E366" s="87"/>
      <c r="F366" s="27"/>
      <c r="G366" s="14"/>
      <c r="H366" s="14"/>
      <c r="I366" s="14" t="s">
        <v>186</v>
      </c>
      <c r="J366" s="14" t="s">
        <v>82</v>
      </c>
      <c r="K366" s="67">
        <v>270.7</v>
      </c>
      <c r="L366" s="33"/>
      <c r="M366" s="33"/>
      <c r="N366" s="67">
        <v>270.7</v>
      </c>
    </row>
    <row r="367" spans="1:14" s="26" customFormat="1" ht="24" customHeight="1">
      <c r="A367" s="9"/>
      <c r="B367" s="1"/>
      <c r="C367" s="85" t="s">
        <v>519</v>
      </c>
      <c r="D367" s="86"/>
      <c r="E367" s="87"/>
      <c r="F367" s="27"/>
      <c r="G367" s="14" t="s">
        <v>14</v>
      </c>
      <c r="H367" s="14" t="s">
        <v>7</v>
      </c>
      <c r="I367" s="14" t="s">
        <v>187</v>
      </c>
      <c r="J367" s="14"/>
      <c r="K367" s="67">
        <f>K368</f>
        <v>10940.8</v>
      </c>
      <c r="L367" s="33"/>
      <c r="M367" s="33"/>
      <c r="N367" s="67">
        <f>N368</f>
        <v>10940.8</v>
      </c>
    </row>
    <row r="368" spans="1:14" s="26" customFormat="1" ht="11.25">
      <c r="A368" s="9"/>
      <c r="B368" s="1"/>
      <c r="C368" s="85" t="s">
        <v>92</v>
      </c>
      <c r="D368" s="86"/>
      <c r="E368" s="87"/>
      <c r="F368" s="27"/>
      <c r="G368" s="14"/>
      <c r="H368" s="14"/>
      <c r="I368" s="14" t="s">
        <v>187</v>
      </c>
      <c r="J368" s="14" t="s">
        <v>82</v>
      </c>
      <c r="K368" s="67">
        <v>10940.8</v>
      </c>
      <c r="L368" s="33"/>
      <c r="M368" s="33"/>
      <c r="N368" s="67">
        <v>10940.8</v>
      </c>
    </row>
    <row r="369" spans="1:14" s="26" customFormat="1" ht="33.75" customHeight="1">
      <c r="A369" s="9"/>
      <c r="B369" s="1"/>
      <c r="C369" s="85" t="s">
        <v>99</v>
      </c>
      <c r="D369" s="86"/>
      <c r="E369" s="87"/>
      <c r="F369" s="28"/>
      <c r="G369" s="14" t="s">
        <v>14</v>
      </c>
      <c r="H369" s="14" t="s">
        <v>7</v>
      </c>
      <c r="I369" s="14" t="s">
        <v>188</v>
      </c>
      <c r="J369" s="15"/>
      <c r="K369" s="67">
        <f>K370</f>
        <v>10816.2</v>
      </c>
      <c r="L369" s="33"/>
      <c r="M369" s="33"/>
      <c r="N369" s="67">
        <f>N370</f>
        <v>10816.2</v>
      </c>
    </row>
    <row r="370" spans="1:14" s="26" customFormat="1" ht="11.25">
      <c r="A370" s="9"/>
      <c r="B370" s="1"/>
      <c r="C370" s="85" t="s">
        <v>81</v>
      </c>
      <c r="D370" s="86"/>
      <c r="E370" s="87"/>
      <c r="F370" s="27"/>
      <c r="G370" s="14" t="s">
        <v>14</v>
      </c>
      <c r="H370" s="14" t="s">
        <v>7</v>
      </c>
      <c r="I370" s="14" t="s">
        <v>188</v>
      </c>
      <c r="J370" s="14" t="s">
        <v>82</v>
      </c>
      <c r="K370" s="67">
        <v>10816.2</v>
      </c>
      <c r="L370" s="33"/>
      <c r="M370" s="33"/>
      <c r="N370" s="67">
        <v>10816.2</v>
      </c>
    </row>
    <row r="371" spans="1:14" s="26" customFormat="1" ht="46.5" customHeight="1">
      <c r="A371" s="9"/>
      <c r="B371" s="1"/>
      <c r="C371" s="85" t="s">
        <v>47</v>
      </c>
      <c r="D371" s="86"/>
      <c r="E371" s="87"/>
      <c r="F371" s="27"/>
      <c r="G371" s="14" t="s">
        <v>14</v>
      </c>
      <c r="H371" s="14" t="s">
        <v>7</v>
      </c>
      <c r="I371" s="14" t="s">
        <v>189</v>
      </c>
      <c r="J371" s="14"/>
      <c r="K371" s="67">
        <f>K372</f>
        <v>100</v>
      </c>
      <c r="L371" s="33"/>
      <c r="M371" s="33"/>
      <c r="N371" s="67">
        <f>N372</f>
        <v>100</v>
      </c>
    </row>
    <row r="372" spans="1:14" s="26" customFormat="1" ht="11.25">
      <c r="A372" s="9"/>
      <c r="B372" s="1"/>
      <c r="C372" s="85" t="s">
        <v>92</v>
      </c>
      <c r="D372" s="86"/>
      <c r="E372" s="87"/>
      <c r="F372" s="27"/>
      <c r="G372" s="14"/>
      <c r="H372" s="14"/>
      <c r="I372" s="14" t="s">
        <v>189</v>
      </c>
      <c r="J372" s="14" t="s">
        <v>82</v>
      </c>
      <c r="K372" s="67">
        <v>100</v>
      </c>
      <c r="L372" s="33"/>
      <c r="M372" s="33"/>
      <c r="N372" s="67">
        <v>100</v>
      </c>
    </row>
    <row r="373" spans="1:14" s="26" customFormat="1" ht="23.25" customHeight="1">
      <c r="A373" s="9"/>
      <c r="B373" s="1"/>
      <c r="C373" s="90" t="s">
        <v>100</v>
      </c>
      <c r="D373" s="91"/>
      <c r="E373" s="92"/>
      <c r="F373" s="21"/>
      <c r="G373" s="10" t="s">
        <v>8</v>
      </c>
      <c r="H373" s="10" t="s">
        <v>6</v>
      </c>
      <c r="I373" s="10" t="s">
        <v>190</v>
      </c>
      <c r="J373" s="10"/>
      <c r="K373" s="63">
        <f>K374</f>
        <v>20</v>
      </c>
      <c r="L373" s="33"/>
      <c r="M373" s="33"/>
      <c r="N373" s="63">
        <f>N374</f>
        <v>0</v>
      </c>
    </row>
    <row r="374" spans="1:14" s="26" customFormat="1" ht="22.5" customHeight="1">
      <c r="A374" s="9"/>
      <c r="B374" s="1"/>
      <c r="C374" s="85" t="s">
        <v>76</v>
      </c>
      <c r="D374" s="86"/>
      <c r="E374" s="87"/>
      <c r="F374" s="22"/>
      <c r="G374" s="11" t="s">
        <v>8</v>
      </c>
      <c r="H374" s="11" t="s">
        <v>6</v>
      </c>
      <c r="I374" s="11" t="s">
        <v>190</v>
      </c>
      <c r="J374" s="11" t="s">
        <v>78</v>
      </c>
      <c r="K374" s="64">
        <v>20</v>
      </c>
      <c r="L374" s="33"/>
      <c r="M374" s="33"/>
      <c r="N374" s="64">
        <v>0</v>
      </c>
    </row>
    <row r="375" spans="1:14" s="26" customFormat="1" ht="22.5" customHeight="1">
      <c r="A375" s="9"/>
      <c r="B375" s="1"/>
      <c r="C375" s="85" t="s">
        <v>405</v>
      </c>
      <c r="D375" s="86"/>
      <c r="E375" s="87"/>
      <c r="F375" s="21"/>
      <c r="G375" s="10"/>
      <c r="H375" s="10"/>
      <c r="I375" s="10" t="s">
        <v>406</v>
      </c>
      <c r="J375" s="10"/>
      <c r="K375" s="63">
        <f>K376+K377+K378+K380</f>
        <v>7036</v>
      </c>
      <c r="L375" s="33"/>
      <c r="M375" s="33"/>
      <c r="N375" s="63">
        <f>N376+N377+N378+N380</f>
        <v>4036</v>
      </c>
    </row>
    <row r="376" spans="1:14" s="26" customFormat="1" ht="24.75" customHeight="1">
      <c r="A376" s="9"/>
      <c r="B376" s="1"/>
      <c r="C376" s="85" t="s">
        <v>76</v>
      </c>
      <c r="D376" s="86"/>
      <c r="E376" s="87"/>
      <c r="F376" s="22"/>
      <c r="G376" s="11"/>
      <c r="H376" s="11"/>
      <c r="I376" s="73">
        <v>5380020640</v>
      </c>
      <c r="J376" s="73" t="s">
        <v>78</v>
      </c>
      <c r="K376" s="64">
        <v>1000</v>
      </c>
      <c r="L376" s="33"/>
      <c r="M376" s="33"/>
      <c r="N376" s="64">
        <v>0</v>
      </c>
    </row>
    <row r="377" spans="1:14" s="26" customFormat="1" ht="18" customHeight="1" hidden="1">
      <c r="A377" s="9"/>
      <c r="B377" s="1"/>
      <c r="C377" s="85" t="s">
        <v>386</v>
      </c>
      <c r="D377" s="86"/>
      <c r="E377" s="87"/>
      <c r="F377" s="22"/>
      <c r="G377" s="11"/>
      <c r="H377" s="11"/>
      <c r="I377" s="73">
        <v>5380060800</v>
      </c>
      <c r="J377" s="73">
        <v>600</v>
      </c>
      <c r="K377" s="64">
        <v>0</v>
      </c>
      <c r="L377" s="33"/>
      <c r="M377" s="33"/>
      <c r="N377" s="64">
        <v>0</v>
      </c>
    </row>
    <row r="378" spans="1:14" s="26" customFormat="1" ht="27" customHeight="1">
      <c r="A378" s="9"/>
      <c r="B378" s="1"/>
      <c r="C378" s="85" t="s">
        <v>461</v>
      </c>
      <c r="D378" s="86"/>
      <c r="E378" s="87"/>
      <c r="F378" s="22"/>
      <c r="G378" s="11"/>
      <c r="H378" s="11"/>
      <c r="I378" s="73">
        <v>5380020650</v>
      </c>
      <c r="J378" s="73"/>
      <c r="K378" s="64">
        <f>K379</f>
        <v>2000</v>
      </c>
      <c r="L378" s="33"/>
      <c r="M378" s="33"/>
      <c r="N378" s="64">
        <f>N379</f>
        <v>0</v>
      </c>
    </row>
    <row r="379" spans="1:14" s="26" customFormat="1" ht="14.25" customHeight="1">
      <c r="A379" s="9"/>
      <c r="B379" s="1"/>
      <c r="C379" s="85" t="s">
        <v>386</v>
      </c>
      <c r="D379" s="86"/>
      <c r="E379" s="87"/>
      <c r="F379" s="22"/>
      <c r="G379" s="11"/>
      <c r="H379" s="11"/>
      <c r="I379" s="73">
        <v>5380020650</v>
      </c>
      <c r="J379" s="73">
        <v>600</v>
      </c>
      <c r="K379" s="64">
        <v>2000</v>
      </c>
      <c r="L379" s="33"/>
      <c r="M379" s="33"/>
      <c r="N379" s="64">
        <v>0</v>
      </c>
    </row>
    <row r="380" spans="1:14" s="26" customFormat="1" ht="26.25" customHeight="1">
      <c r="A380" s="9"/>
      <c r="B380" s="1"/>
      <c r="C380" s="85" t="s">
        <v>462</v>
      </c>
      <c r="D380" s="86"/>
      <c r="E380" s="87"/>
      <c r="F380" s="22"/>
      <c r="G380" s="11"/>
      <c r="H380" s="11"/>
      <c r="I380" s="73">
        <v>5380060800</v>
      </c>
      <c r="J380" s="73"/>
      <c r="K380" s="64">
        <f>K381</f>
        <v>4036</v>
      </c>
      <c r="L380" s="33"/>
      <c r="M380" s="33"/>
      <c r="N380" s="64">
        <f>N381</f>
        <v>4036</v>
      </c>
    </row>
    <row r="381" spans="1:14" s="26" customFormat="1" ht="14.25" customHeight="1">
      <c r="A381" s="9"/>
      <c r="B381" s="1"/>
      <c r="C381" s="85" t="s">
        <v>463</v>
      </c>
      <c r="D381" s="86"/>
      <c r="E381" s="87"/>
      <c r="F381" s="22"/>
      <c r="G381" s="11"/>
      <c r="H381" s="11"/>
      <c r="I381" s="73">
        <v>5380060800</v>
      </c>
      <c r="J381" s="73">
        <v>600</v>
      </c>
      <c r="K381" s="64">
        <v>4036</v>
      </c>
      <c r="L381" s="33"/>
      <c r="M381" s="33"/>
      <c r="N381" s="64">
        <v>4036</v>
      </c>
    </row>
    <row r="382" spans="1:14" s="26" customFormat="1" ht="24" customHeight="1">
      <c r="A382" s="9"/>
      <c r="B382" s="1"/>
      <c r="C382" s="90" t="s">
        <v>527</v>
      </c>
      <c r="D382" s="91"/>
      <c r="E382" s="92"/>
      <c r="F382" s="21"/>
      <c r="G382" s="10">
        <v>10</v>
      </c>
      <c r="H382" s="10" t="s">
        <v>6</v>
      </c>
      <c r="I382" s="10" t="s">
        <v>191</v>
      </c>
      <c r="J382" s="10"/>
      <c r="K382" s="63">
        <f>K383+K386+K391</f>
        <v>5752.9</v>
      </c>
      <c r="L382" s="33"/>
      <c r="M382" s="33"/>
      <c r="N382" s="63">
        <f>N383+N386+N391</f>
        <v>5975</v>
      </c>
    </row>
    <row r="383" spans="1:14" s="26" customFormat="1" ht="23.25" customHeight="1">
      <c r="A383" s="9"/>
      <c r="B383" s="1"/>
      <c r="C383" s="85" t="s">
        <v>526</v>
      </c>
      <c r="D383" s="86"/>
      <c r="E383" s="87"/>
      <c r="F383" s="22"/>
      <c r="G383" s="11">
        <v>10</v>
      </c>
      <c r="H383" s="11" t="s">
        <v>6</v>
      </c>
      <c r="I383" s="11" t="s">
        <v>192</v>
      </c>
      <c r="J383" s="11"/>
      <c r="K383" s="64">
        <f>K384</f>
        <v>5552.9</v>
      </c>
      <c r="L383" s="33"/>
      <c r="M383" s="33"/>
      <c r="N383" s="64">
        <f>N384</f>
        <v>5775</v>
      </c>
    </row>
    <row r="384" spans="1:14" s="26" customFormat="1" ht="11.25">
      <c r="A384" s="9"/>
      <c r="B384" s="1"/>
      <c r="C384" s="85" t="s">
        <v>53</v>
      </c>
      <c r="D384" s="86"/>
      <c r="E384" s="87"/>
      <c r="F384" s="22"/>
      <c r="G384" s="11" t="s">
        <v>14</v>
      </c>
      <c r="H384" s="11" t="s">
        <v>6</v>
      </c>
      <c r="I384" s="11" t="s">
        <v>193</v>
      </c>
      <c r="J384" s="11"/>
      <c r="K384" s="64">
        <f>K385</f>
        <v>5552.9</v>
      </c>
      <c r="L384" s="33"/>
      <c r="M384" s="33"/>
      <c r="N384" s="64">
        <f>N385</f>
        <v>5775</v>
      </c>
    </row>
    <row r="385" spans="1:14" s="26" customFormat="1" ht="11.25">
      <c r="A385" s="9"/>
      <c r="B385" s="1"/>
      <c r="C385" s="85" t="s">
        <v>81</v>
      </c>
      <c r="D385" s="86"/>
      <c r="E385" s="87"/>
      <c r="F385" s="22"/>
      <c r="G385" s="11"/>
      <c r="H385" s="11"/>
      <c r="I385" s="11" t="s">
        <v>193</v>
      </c>
      <c r="J385" s="11" t="s">
        <v>82</v>
      </c>
      <c r="K385" s="64">
        <v>5552.9</v>
      </c>
      <c r="L385" s="33"/>
      <c r="M385" s="33"/>
      <c r="N385" s="64">
        <v>5775</v>
      </c>
    </row>
    <row r="386" spans="1:14" s="26" customFormat="1" ht="43.5" customHeight="1">
      <c r="A386" s="9"/>
      <c r="B386" s="1"/>
      <c r="C386" s="90" t="s">
        <v>525</v>
      </c>
      <c r="D386" s="91"/>
      <c r="E386" s="92"/>
      <c r="F386" s="21"/>
      <c r="G386" s="10" t="s">
        <v>14</v>
      </c>
      <c r="H386" s="10" t="s">
        <v>12</v>
      </c>
      <c r="I386" s="10" t="s">
        <v>194</v>
      </c>
      <c r="J386" s="10"/>
      <c r="K386" s="63">
        <f>K387+K389</f>
        <v>200</v>
      </c>
      <c r="L386" s="33"/>
      <c r="M386" s="33"/>
      <c r="N386" s="63">
        <f>N387+N389</f>
        <v>200</v>
      </c>
    </row>
    <row r="387" spans="1:14" s="26" customFormat="1" ht="45" customHeight="1">
      <c r="A387" s="9"/>
      <c r="B387" s="1"/>
      <c r="C387" s="85" t="s">
        <v>536</v>
      </c>
      <c r="D387" s="86"/>
      <c r="E387" s="87"/>
      <c r="F387" s="22"/>
      <c r="G387" s="11" t="s">
        <v>14</v>
      </c>
      <c r="H387" s="11" t="s">
        <v>12</v>
      </c>
      <c r="I387" s="11" t="s">
        <v>195</v>
      </c>
      <c r="J387" s="11"/>
      <c r="K387" s="64">
        <f>K388</f>
        <v>200</v>
      </c>
      <c r="L387" s="33"/>
      <c r="M387" s="33"/>
      <c r="N387" s="64">
        <f>N388</f>
        <v>200</v>
      </c>
    </row>
    <row r="388" spans="1:14" s="26" customFormat="1" ht="11.25" customHeight="1">
      <c r="A388" s="9"/>
      <c r="B388" s="1"/>
      <c r="C388" s="85" t="s">
        <v>81</v>
      </c>
      <c r="D388" s="86"/>
      <c r="E388" s="87"/>
      <c r="F388" s="22"/>
      <c r="G388" s="11" t="s">
        <v>14</v>
      </c>
      <c r="H388" s="11" t="s">
        <v>12</v>
      </c>
      <c r="I388" s="11" t="s">
        <v>195</v>
      </c>
      <c r="J388" s="11" t="s">
        <v>82</v>
      </c>
      <c r="K388" s="64">
        <v>200</v>
      </c>
      <c r="L388" s="33"/>
      <c r="M388" s="33"/>
      <c r="N388" s="64">
        <v>200</v>
      </c>
    </row>
    <row r="389" spans="1:14" s="26" customFormat="1" ht="44.25" customHeight="1" hidden="1">
      <c r="A389" s="9"/>
      <c r="B389" s="1"/>
      <c r="C389" s="85" t="s">
        <v>513</v>
      </c>
      <c r="D389" s="86"/>
      <c r="E389" s="87"/>
      <c r="F389" s="22"/>
      <c r="G389" s="11"/>
      <c r="H389" s="11"/>
      <c r="I389" s="11" t="s">
        <v>364</v>
      </c>
      <c r="J389" s="11"/>
      <c r="K389" s="64">
        <f>K390</f>
        <v>0</v>
      </c>
      <c r="L389" s="33"/>
      <c r="M389" s="33"/>
      <c r="N389" s="64">
        <f>N390</f>
        <v>0</v>
      </c>
    </row>
    <row r="390" spans="1:14" s="26" customFormat="1" ht="33.75" customHeight="1" hidden="1">
      <c r="A390" s="9"/>
      <c r="B390" s="1"/>
      <c r="C390" s="85" t="s">
        <v>92</v>
      </c>
      <c r="D390" s="86"/>
      <c r="E390" s="87"/>
      <c r="F390" s="22"/>
      <c r="G390" s="11" t="s">
        <v>14</v>
      </c>
      <c r="H390" s="11" t="s">
        <v>12</v>
      </c>
      <c r="I390" s="11" t="s">
        <v>364</v>
      </c>
      <c r="J390" s="11" t="s">
        <v>82</v>
      </c>
      <c r="K390" s="64">
        <v>0</v>
      </c>
      <c r="L390" s="33"/>
      <c r="M390" s="33"/>
      <c r="N390" s="64">
        <v>0</v>
      </c>
    </row>
    <row r="391" spans="1:14" s="26" customFormat="1" ht="23.25" customHeight="1">
      <c r="A391" s="9"/>
      <c r="B391" s="1"/>
      <c r="C391" s="85" t="s">
        <v>537</v>
      </c>
      <c r="D391" s="86"/>
      <c r="E391" s="87"/>
      <c r="F391" s="22"/>
      <c r="G391" s="11"/>
      <c r="H391" s="11"/>
      <c r="I391" s="11" t="s">
        <v>375</v>
      </c>
      <c r="J391" s="11"/>
      <c r="K391" s="64">
        <f>K392</f>
        <v>0</v>
      </c>
      <c r="L391" s="33"/>
      <c r="M391" s="33"/>
      <c r="N391" s="64">
        <f>N392</f>
        <v>0</v>
      </c>
    </row>
    <row r="392" spans="1:14" s="26" customFormat="1" ht="11.25">
      <c r="A392" s="9"/>
      <c r="B392" s="1"/>
      <c r="C392" s="82" t="s">
        <v>374</v>
      </c>
      <c r="D392" s="83"/>
      <c r="E392" s="84"/>
      <c r="F392" s="22"/>
      <c r="G392" s="11"/>
      <c r="H392" s="11"/>
      <c r="I392" s="11" t="s">
        <v>375</v>
      </c>
      <c r="J392" s="11" t="s">
        <v>73</v>
      </c>
      <c r="K392" s="64">
        <v>0</v>
      </c>
      <c r="L392" s="33"/>
      <c r="M392" s="33"/>
      <c r="N392" s="64">
        <v>0</v>
      </c>
    </row>
    <row r="393" spans="1:14" s="26" customFormat="1" ht="24" customHeight="1" hidden="1">
      <c r="A393" s="9"/>
      <c r="B393" s="1"/>
      <c r="C393" s="90" t="s">
        <v>255</v>
      </c>
      <c r="D393" s="91"/>
      <c r="E393" s="92"/>
      <c r="F393" s="21"/>
      <c r="G393" s="10" t="s">
        <v>14</v>
      </c>
      <c r="H393" s="10" t="s">
        <v>11</v>
      </c>
      <c r="I393" s="10" t="s">
        <v>196</v>
      </c>
      <c r="J393" s="10"/>
      <c r="K393" s="63">
        <f>K394</f>
        <v>0</v>
      </c>
      <c r="L393" s="33"/>
      <c r="M393" s="33"/>
      <c r="N393" s="63">
        <f>N394</f>
        <v>0</v>
      </c>
    </row>
    <row r="394" spans="1:14" s="26" customFormat="1" ht="33.75" customHeight="1" hidden="1">
      <c r="A394" s="9"/>
      <c r="B394" s="1"/>
      <c r="C394" s="85" t="s">
        <v>256</v>
      </c>
      <c r="D394" s="86"/>
      <c r="E394" s="87"/>
      <c r="F394" s="22"/>
      <c r="G394" s="11" t="s">
        <v>14</v>
      </c>
      <c r="H394" s="11" t="s">
        <v>11</v>
      </c>
      <c r="I394" s="11" t="s">
        <v>197</v>
      </c>
      <c r="J394" s="11"/>
      <c r="K394" s="64">
        <f>K395</f>
        <v>0</v>
      </c>
      <c r="L394" s="33"/>
      <c r="M394" s="33"/>
      <c r="N394" s="64">
        <f>N395</f>
        <v>0</v>
      </c>
    </row>
    <row r="395" spans="1:14" s="26" customFormat="1" ht="24" customHeight="1" hidden="1">
      <c r="A395" s="9"/>
      <c r="B395" s="1"/>
      <c r="C395" s="85" t="s">
        <v>76</v>
      </c>
      <c r="D395" s="86"/>
      <c r="E395" s="87"/>
      <c r="F395" s="22"/>
      <c r="G395" s="11" t="s">
        <v>14</v>
      </c>
      <c r="H395" s="11" t="s">
        <v>11</v>
      </c>
      <c r="I395" s="11" t="s">
        <v>197</v>
      </c>
      <c r="J395" s="11" t="s">
        <v>78</v>
      </c>
      <c r="K395" s="64">
        <v>0</v>
      </c>
      <c r="L395" s="33"/>
      <c r="M395" s="33"/>
      <c r="N395" s="64">
        <v>0</v>
      </c>
    </row>
    <row r="396" spans="1:14" s="26" customFormat="1" ht="35.25" customHeight="1">
      <c r="A396" s="9"/>
      <c r="B396" s="1"/>
      <c r="C396" s="90" t="s">
        <v>529</v>
      </c>
      <c r="D396" s="91"/>
      <c r="E396" s="92"/>
      <c r="F396" s="21"/>
      <c r="G396" s="10" t="s">
        <v>13</v>
      </c>
      <c r="H396" s="10" t="s">
        <v>9</v>
      </c>
      <c r="I396" s="10" t="s">
        <v>198</v>
      </c>
      <c r="J396" s="10"/>
      <c r="K396" s="63">
        <f>K397+K401+K403+K405</f>
        <v>950</v>
      </c>
      <c r="L396" s="33"/>
      <c r="M396" s="33"/>
      <c r="N396" s="63">
        <f>N397+N401+N403+N405</f>
        <v>0</v>
      </c>
    </row>
    <row r="397" spans="1:14" s="26" customFormat="1" ht="22.5" customHeight="1">
      <c r="A397" s="9"/>
      <c r="B397" s="1"/>
      <c r="C397" s="85" t="s">
        <v>471</v>
      </c>
      <c r="D397" s="86"/>
      <c r="E397" s="87"/>
      <c r="F397" s="22"/>
      <c r="G397" s="11" t="s">
        <v>13</v>
      </c>
      <c r="H397" s="11" t="s">
        <v>9</v>
      </c>
      <c r="I397" s="11" t="s">
        <v>199</v>
      </c>
      <c r="J397" s="11"/>
      <c r="K397" s="64">
        <f>K399+K400+K398</f>
        <v>950</v>
      </c>
      <c r="L397" s="33"/>
      <c r="M397" s="33"/>
      <c r="N397" s="64">
        <f>N399+N400+N398</f>
        <v>0</v>
      </c>
    </row>
    <row r="398" spans="1:14" s="26" customFormat="1" ht="11.25">
      <c r="A398" s="9"/>
      <c r="B398" s="1"/>
      <c r="C398" s="85" t="s">
        <v>487</v>
      </c>
      <c r="D398" s="86"/>
      <c r="E398" s="87"/>
      <c r="F398" s="22"/>
      <c r="G398" s="11"/>
      <c r="H398" s="11"/>
      <c r="I398" s="11" t="s">
        <v>199</v>
      </c>
      <c r="J398" s="11" t="s">
        <v>68</v>
      </c>
      <c r="K398" s="64">
        <v>50</v>
      </c>
      <c r="L398" s="33"/>
      <c r="M398" s="33"/>
      <c r="N398" s="64">
        <v>0</v>
      </c>
    </row>
    <row r="399" spans="1:14" s="26" customFormat="1" ht="11.25">
      <c r="A399" s="9"/>
      <c r="B399" s="1"/>
      <c r="C399" s="85" t="s">
        <v>70</v>
      </c>
      <c r="D399" s="86"/>
      <c r="E399" s="87"/>
      <c r="F399" s="22"/>
      <c r="G399" s="11"/>
      <c r="H399" s="11"/>
      <c r="I399" s="11" t="s">
        <v>199</v>
      </c>
      <c r="J399" s="11" t="s">
        <v>73</v>
      </c>
      <c r="K399" s="64">
        <v>900</v>
      </c>
      <c r="L399" s="33"/>
      <c r="M399" s="33"/>
      <c r="N399" s="64">
        <v>0</v>
      </c>
    </row>
    <row r="400" spans="1:14" s="26" customFormat="1" ht="33" customHeight="1">
      <c r="A400" s="9"/>
      <c r="B400" s="1"/>
      <c r="C400" s="85" t="s">
        <v>488</v>
      </c>
      <c r="D400" s="86"/>
      <c r="E400" s="87"/>
      <c r="F400" s="22"/>
      <c r="G400" s="11"/>
      <c r="H400" s="11"/>
      <c r="I400" s="11" t="s">
        <v>199</v>
      </c>
      <c r="J400" s="11" t="s">
        <v>78</v>
      </c>
      <c r="K400" s="64">
        <v>0</v>
      </c>
      <c r="L400" s="33"/>
      <c r="M400" s="33"/>
      <c r="N400" s="64">
        <v>0</v>
      </c>
    </row>
    <row r="401" spans="1:14" s="26" customFormat="1" ht="24" customHeight="1">
      <c r="A401" s="9"/>
      <c r="B401" s="1"/>
      <c r="C401" s="85" t="s">
        <v>473</v>
      </c>
      <c r="D401" s="86"/>
      <c r="E401" s="87"/>
      <c r="F401" s="21"/>
      <c r="G401" s="11"/>
      <c r="H401" s="11"/>
      <c r="I401" s="11" t="s">
        <v>319</v>
      </c>
      <c r="J401" s="11"/>
      <c r="K401" s="64">
        <f>K402</f>
        <v>0</v>
      </c>
      <c r="L401" s="33"/>
      <c r="M401" s="33"/>
      <c r="N401" s="64">
        <f>N402</f>
        <v>0</v>
      </c>
    </row>
    <row r="402" spans="1:14" s="26" customFormat="1" ht="11.25">
      <c r="A402" s="9"/>
      <c r="B402" s="1"/>
      <c r="C402" s="85" t="s">
        <v>213</v>
      </c>
      <c r="D402" s="86"/>
      <c r="E402" s="87"/>
      <c r="F402" s="21"/>
      <c r="G402" s="11"/>
      <c r="H402" s="11"/>
      <c r="I402" s="11" t="s">
        <v>319</v>
      </c>
      <c r="J402" s="11" t="s">
        <v>73</v>
      </c>
      <c r="K402" s="64">
        <v>0</v>
      </c>
      <c r="L402" s="33"/>
      <c r="M402" s="33"/>
      <c r="N402" s="64">
        <v>0</v>
      </c>
    </row>
    <row r="403" spans="1:14" s="26" customFormat="1" ht="24" customHeight="1">
      <c r="A403" s="9"/>
      <c r="B403" s="1"/>
      <c r="C403" s="85" t="s">
        <v>472</v>
      </c>
      <c r="D403" s="86"/>
      <c r="E403" s="87"/>
      <c r="F403" s="21"/>
      <c r="G403" s="11"/>
      <c r="H403" s="11"/>
      <c r="I403" s="11" t="s">
        <v>320</v>
      </c>
      <c r="J403" s="11"/>
      <c r="K403" s="64">
        <f>K404</f>
        <v>0</v>
      </c>
      <c r="L403" s="33"/>
      <c r="M403" s="33"/>
      <c r="N403" s="64">
        <f>N404</f>
        <v>0</v>
      </c>
    </row>
    <row r="404" spans="1:14" s="26" customFormat="1" ht="11.25">
      <c r="A404" s="9"/>
      <c r="B404" s="1"/>
      <c r="C404" s="85" t="s">
        <v>213</v>
      </c>
      <c r="D404" s="86"/>
      <c r="E404" s="87"/>
      <c r="F404" s="21"/>
      <c r="G404" s="11"/>
      <c r="H404" s="11"/>
      <c r="I404" s="11" t="s">
        <v>320</v>
      </c>
      <c r="J404" s="11" t="s">
        <v>73</v>
      </c>
      <c r="K404" s="64">
        <v>0</v>
      </c>
      <c r="L404" s="33"/>
      <c r="M404" s="33"/>
      <c r="N404" s="64">
        <v>0</v>
      </c>
    </row>
    <row r="405" spans="1:14" s="26" customFormat="1" ht="25.5" customHeight="1">
      <c r="A405" s="9"/>
      <c r="B405" s="1"/>
      <c r="C405" s="85" t="s">
        <v>385</v>
      </c>
      <c r="D405" s="86"/>
      <c r="E405" s="87"/>
      <c r="F405" s="21"/>
      <c r="G405" s="11"/>
      <c r="H405" s="11"/>
      <c r="I405" s="14" t="s">
        <v>362</v>
      </c>
      <c r="J405" s="14"/>
      <c r="K405" s="67">
        <f>K406</f>
        <v>0</v>
      </c>
      <c r="L405" s="33"/>
      <c r="M405" s="33"/>
      <c r="N405" s="67">
        <f>N406</f>
        <v>0</v>
      </c>
    </row>
    <row r="406" spans="1:14" s="26" customFormat="1" ht="11.25">
      <c r="A406" s="9"/>
      <c r="B406" s="1"/>
      <c r="C406" s="85" t="s">
        <v>361</v>
      </c>
      <c r="D406" s="86"/>
      <c r="E406" s="87"/>
      <c r="F406" s="21"/>
      <c r="G406" s="11"/>
      <c r="H406" s="11"/>
      <c r="I406" s="14" t="s">
        <v>362</v>
      </c>
      <c r="J406" s="14" t="s">
        <v>96</v>
      </c>
      <c r="K406" s="67">
        <v>0</v>
      </c>
      <c r="L406" s="33"/>
      <c r="M406" s="33"/>
      <c r="N406" s="67">
        <v>0</v>
      </c>
    </row>
    <row r="407" spans="1:14" s="26" customFormat="1" ht="24.75" customHeight="1">
      <c r="A407" s="9"/>
      <c r="B407" s="1"/>
      <c r="C407" s="90" t="s">
        <v>370</v>
      </c>
      <c r="D407" s="91"/>
      <c r="E407" s="92"/>
      <c r="F407" s="21"/>
      <c r="G407" s="10"/>
      <c r="H407" s="10"/>
      <c r="I407" s="10" t="s">
        <v>200</v>
      </c>
      <c r="J407" s="10"/>
      <c r="K407" s="63">
        <f>K408+K414+K416+K420+K412+K418+K424+K426+K427+K410+K428+K422+K430+K433</f>
        <v>0</v>
      </c>
      <c r="L407" s="33"/>
      <c r="M407" s="33"/>
      <c r="N407" s="63">
        <f>N408+N414+N416+N420+N412+N418+N424+N426+N427+N410+N428+N422+N430+N433</f>
        <v>0</v>
      </c>
    </row>
    <row r="408" spans="1:14" s="26" customFormat="1" ht="24.75" customHeight="1" hidden="1">
      <c r="A408" s="9"/>
      <c r="B408" s="1"/>
      <c r="C408" s="85" t="s">
        <v>341</v>
      </c>
      <c r="D408" s="86"/>
      <c r="E408" s="87"/>
      <c r="F408" s="21"/>
      <c r="G408" s="11"/>
      <c r="H408" s="11"/>
      <c r="I408" s="41" t="s">
        <v>337</v>
      </c>
      <c r="J408" s="11"/>
      <c r="K408" s="64">
        <f>K411</f>
        <v>0</v>
      </c>
      <c r="L408" s="33"/>
      <c r="M408" s="33"/>
      <c r="N408" s="64">
        <f>N411</f>
        <v>0</v>
      </c>
    </row>
    <row r="409" spans="1:14" s="26" customFormat="1" ht="36" customHeight="1">
      <c r="A409" s="9"/>
      <c r="B409" s="1"/>
      <c r="C409" s="85" t="s">
        <v>410</v>
      </c>
      <c r="D409" s="86"/>
      <c r="E409" s="87"/>
      <c r="F409" s="21"/>
      <c r="G409" s="11"/>
      <c r="H409" s="11"/>
      <c r="I409" s="41" t="s">
        <v>451</v>
      </c>
      <c r="J409" s="11"/>
      <c r="K409" s="64">
        <f>K410</f>
        <v>0</v>
      </c>
      <c r="L409" s="33"/>
      <c r="M409" s="33"/>
      <c r="N409" s="64">
        <f>N410</f>
        <v>0</v>
      </c>
    </row>
    <row r="410" spans="1:14" s="26" customFormat="1" ht="24.75" customHeight="1">
      <c r="A410" s="9"/>
      <c r="B410" s="1"/>
      <c r="C410" s="85" t="s">
        <v>452</v>
      </c>
      <c r="D410" s="86"/>
      <c r="E410" s="87"/>
      <c r="F410" s="21"/>
      <c r="G410" s="11"/>
      <c r="H410" s="11"/>
      <c r="I410" s="41" t="s">
        <v>451</v>
      </c>
      <c r="J410" s="11" t="s">
        <v>18</v>
      </c>
      <c r="K410" s="64">
        <v>0</v>
      </c>
      <c r="L410" s="33"/>
      <c r="M410" s="33"/>
      <c r="N410" s="64">
        <v>0</v>
      </c>
    </row>
    <row r="411" spans="1:14" s="26" customFormat="1" ht="11.25">
      <c r="A411" s="9"/>
      <c r="B411" s="1"/>
      <c r="C411" s="85" t="s">
        <v>92</v>
      </c>
      <c r="D411" s="86"/>
      <c r="E411" s="87"/>
      <c r="F411" s="21"/>
      <c r="G411" s="11"/>
      <c r="H411" s="11"/>
      <c r="I411" s="41" t="s">
        <v>337</v>
      </c>
      <c r="J411" s="11" t="s">
        <v>78</v>
      </c>
      <c r="K411" s="64">
        <v>0</v>
      </c>
      <c r="L411" s="33"/>
      <c r="M411" s="33"/>
      <c r="N411" s="64">
        <v>0</v>
      </c>
    </row>
    <row r="412" spans="1:14" s="26" customFormat="1" ht="24.75" customHeight="1">
      <c r="A412" s="9"/>
      <c r="B412" s="1"/>
      <c r="C412" s="85" t="s">
        <v>341</v>
      </c>
      <c r="D412" s="86"/>
      <c r="E412" s="87"/>
      <c r="F412" s="21"/>
      <c r="G412" s="11"/>
      <c r="H412" s="11"/>
      <c r="I412" s="41" t="s">
        <v>337</v>
      </c>
      <c r="J412" s="11"/>
      <c r="K412" s="64">
        <f>K413</f>
        <v>0</v>
      </c>
      <c r="L412" s="33"/>
      <c r="M412" s="33"/>
      <c r="N412" s="64">
        <f>N413</f>
        <v>0</v>
      </c>
    </row>
    <row r="413" spans="1:14" s="26" customFormat="1" ht="11.25">
      <c r="A413" s="9"/>
      <c r="B413" s="1"/>
      <c r="C413" s="85" t="s">
        <v>92</v>
      </c>
      <c r="D413" s="86"/>
      <c r="E413" s="87"/>
      <c r="F413" s="21"/>
      <c r="G413" s="11"/>
      <c r="H413" s="11"/>
      <c r="I413" s="41" t="s">
        <v>337</v>
      </c>
      <c r="J413" s="11" t="s">
        <v>96</v>
      </c>
      <c r="K413" s="64">
        <v>0</v>
      </c>
      <c r="L413" s="33"/>
      <c r="M413" s="33"/>
      <c r="N413" s="64">
        <v>0</v>
      </c>
    </row>
    <row r="414" spans="1:14" s="26" customFormat="1" ht="24.75" customHeight="1">
      <c r="A414" s="9"/>
      <c r="B414" s="1"/>
      <c r="C414" s="85" t="s">
        <v>342</v>
      </c>
      <c r="D414" s="86"/>
      <c r="E414" s="87"/>
      <c r="F414" s="21"/>
      <c r="G414" s="11"/>
      <c r="H414" s="11"/>
      <c r="I414" s="11" t="s">
        <v>338</v>
      </c>
      <c r="J414" s="11"/>
      <c r="K414" s="64">
        <f>K415</f>
        <v>0</v>
      </c>
      <c r="L414" s="33"/>
      <c r="M414" s="33"/>
      <c r="N414" s="64">
        <f>N415</f>
        <v>0</v>
      </c>
    </row>
    <row r="415" spans="1:14" s="26" customFormat="1" ht="23.25" customHeight="1">
      <c r="A415" s="9"/>
      <c r="B415" s="1"/>
      <c r="C415" s="85" t="s">
        <v>95</v>
      </c>
      <c r="D415" s="86"/>
      <c r="E415" s="87"/>
      <c r="F415" s="21"/>
      <c r="G415" s="11"/>
      <c r="H415" s="11"/>
      <c r="I415" s="11" t="s">
        <v>338</v>
      </c>
      <c r="J415" s="11" t="s">
        <v>96</v>
      </c>
      <c r="K415" s="64">
        <v>0</v>
      </c>
      <c r="L415" s="33"/>
      <c r="M415" s="33"/>
      <c r="N415" s="64">
        <v>0</v>
      </c>
    </row>
    <row r="416" spans="1:14" s="26" customFormat="1" ht="25.5" customHeight="1">
      <c r="A416" s="9"/>
      <c r="B416" s="1"/>
      <c r="C416" s="85" t="s">
        <v>425</v>
      </c>
      <c r="D416" s="86"/>
      <c r="E416" s="87"/>
      <c r="F416" s="21"/>
      <c r="G416" s="11"/>
      <c r="H416" s="11"/>
      <c r="I416" s="11" t="s">
        <v>426</v>
      </c>
      <c r="J416" s="11"/>
      <c r="K416" s="64">
        <f>K417</f>
        <v>0</v>
      </c>
      <c r="L416" s="33"/>
      <c r="M416" s="33"/>
      <c r="N416" s="64">
        <f>N417</f>
        <v>0</v>
      </c>
    </row>
    <row r="417" spans="1:14" s="26" customFormat="1" ht="25.5" customHeight="1">
      <c r="A417" s="9"/>
      <c r="B417" s="1"/>
      <c r="C417" s="85" t="s">
        <v>95</v>
      </c>
      <c r="D417" s="86"/>
      <c r="E417" s="87"/>
      <c r="F417" s="21"/>
      <c r="G417" s="11"/>
      <c r="H417" s="11"/>
      <c r="I417" s="11" t="s">
        <v>426</v>
      </c>
      <c r="J417" s="11" t="s">
        <v>96</v>
      </c>
      <c r="K417" s="64">
        <v>0</v>
      </c>
      <c r="L417" s="33"/>
      <c r="M417" s="33"/>
      <c r="N417" s="64">
        <v>0</v>
      </c>
    </row>
    <row r="418" spans="1:14" s="26" customFormat="1" ht="25.5" customHeight="1" hidden="1">
      <c r="A418" s="9"/>
      <c r="B418" s="1"/>
      <c r="C418" s="85" t="s">
        <v>340</v>
      </c>
      <c r="D418" s="86"/>
      <c r="E418" s="87"/>
      <c r="F418" s="21"/>
      <c r="G418" s="11"/>
      <c r="H418" s="11"/>
      <c r="I418" s="41" t="s">
        <v>389</v>
      </c>
      <c r="J418" s="11"/>
      <c r="K418" s="64">
        <f>K419</f>
        <v>0</v>
      </c>
      <c r="L418" s="33"/>
      <c r="M418" s="33"/>
      <c r="N418" s="64">
        <f>N419</f>
        <v>0</v>
      </c>
    </row>
    <row r="419" spans="1:14" s="26" customFormat="1" ht="25.5" customHeight="1" hidden="1">
      <c r="A419" s="9"/>
      <c r="B419" s="1"/>
      <c r="C419" s="85" t="s">
        <v>92</v>
      </c>
      <c r="D419" s="86"/>
      <c r="E419" s="87"/>
      <c r="F419" s="21"/>
      <c r="G419" s="11"/>
      <c r="H419" s="11"/>
      <c r="I419" s="41" t="s">
        <v>389</v>
      </c>
      <c r="J419" s="11" t="s">
        <v>82</v>
      </c>
      <c r="K419" s="64">
        <v>0</v>
      </c>
      <c r="L419" s="33"/>
      <c r="M419" s="33"/>
      <c r="N419" s="64">
        <v>0</v>
      </c>
    </row>
    <row r="420" spans="1:14" s="26" customFormat="1" ht="24.75" customHeight="1" hidden="1">
      <c r="A420" s="9"/>
      <c r="B420" s="1"/>
      <c r="C420" s="85" t="s">
        <v>339</v>
      </c>
      <c r="D420" s="86"/>
      <c r="E420" s="87"/>
      <c r="F420" s="21"/>
      <c r="G420" s="11"/>
      <c r="H420" s="11"/>
      <c r="I420" s="11" t="s">
        <v>343</v>
      </c>
      <c r="J420" s="11"/>
      <c r="K420" s="64">
        <f>K421</f>
        <v>0</v>
      </c>
      <c r="L420" s="33"/>
      <c r="M420" s="33"/>
      <c r="N420" s="64">
        <f>N421</f>
        <v>0</v>
      </c>
    </row>
    <row r="421" spans="1:14" s="26" customFormat="1" ht="11.25" hidden="1">
      <c r="A421" s="9"/>
      <c r="B421" s="1"/>
      <c r="C421" s="85" t="s">
        <v>95</v>
      </c>
      <c r="D421" s="86"/>
      <c r="E421" s="87"/>
      <c r="F421" s="21"/>
      <c r="G421" s="11"/>
      <c r="H421" s="11"/>
      <c r="I421" s="11" t="s">
        <v>343</v>
      </c>
      <c r="J421" s="11" t="s">
        <v>96</v>
      </c>
      <c r="K421" s="64">
        <v>0</v>
      </c>
      <c r="L421" s="33"/>
      <c r="M421" s="33"/>
      <c r="N421" s="64">
        <v>0</v>
      </c>
    </row>
    <row r="422" spans="1:14" s="26" customFormat="1" ht="22.5" customHeight="1">
      <c r="A422" s="9"/>
      <c r="B422" s="1"/>
      <c r="C422" s="85" t="s">
        <v>459</v>
      </c>
      <c r="D422" s="86"/>
      <c r="E422" s="87"/>
      <c r="F422" s="21"/>
      <c r="G422" s="11"/>
      <c r="H422" s="11"/>
      <c r="I422" s="11" t="s">
        <v>460</v>
      </c>
      <c r="J422" s="11"/>
      <c r="K422" s="64">
        <f>K423</f>
        <v>0</v>
      </c>
      <c r="L422" s="33"/>
      <c r="M422" s="33"/>
      <c r="N422" s="64">
        <f>N423</f>
        <v>0</v>
      </c>
    </row>
    <row r="423" spans="1:14" s="26" customFormat="1" ht="22.5" customHeight="1">
      <c r="A423" s="9"/>
      <c r="B423" s="1"/>
      <c r="C423" s="85" t="s">
        <v>396</v>
      </c>
      <c r="D423" s="86"/>
      <c r="E423" s="87"/>
      <c r="F423" s="21"/>
      <c r="G423" s="11"/>
      <c r="H423" s="11"/>
      <c r="I423" s="11" t="s">
        <v>460</v>
      </c>
      <c r="J423" s="11" t="s">
        <v>18</v>
      </c>
      <c r="K423" s="64">
        <v>0</v>
      </c>
      <c r="L423" s="33"/>
      <c r="M423" s="33"/>
      <c r="N423" s="64">
        <v>0</v>
      </c>
    </row>
    <row r="424" spans="1:14" s="26" customFormat="1" ht="34.5" customHeight="1">
      <c r="A424" s="9"/>
      <c r="B424" s="1"/>
      <c r="C424" s="85" t="s">
        <v>390</v>
      </c>
      <c r="D424" s="86"/>
      <c r="E424" s="87"/>
      <c r="F424" s="21"/>
      <c r="G424" s="11"/>
      <c r="H424" s="11"/>
      <c r="I424" s="11" t="s">
        <v>391</v>
      </c>
      <c r="J424" s="11"/>
      <c r="K424" s="64">
        <f>K425</f>
        <v>0</v>
      </c>
      <c r="L424" s="33"/>
      <c r="M424" s="33"/>
      <c r="N424" s="64">
        <f>N425</f>
        <v>0</v>
      </c>
    </row>
    <row r="425" spans="1:14" s="26" customFormat="1" ht="11.25">
      <c r="A425" s="9"/>
      <c r="B425" s="1"/>
      <c r="C425" s="85" t="s">
        <v>518</v>
      </c>
      <c r="D425" s="86"/>
      <c r="E425" s="87"/>
      <c r="F425" s="21"/>
      <c r="G425" s="11"/>
      <c r="H425" s="11"/>
      <c r="I425" s="11" t="s">
        <v>391</v>
      </c>
      <c r="J425" s="11" t="s">
        <v>96</v>
      </c>
      <c r="K425" s="64">
        <v>0</v>
      </c>
      <c r="L425" s="33"/>
      <c r="M425" s="33"/>
      <c r="N425" s="64">
        <v>0</v>
      </c>
    </row>
    <row r="426" spans="1:14" s="26" customFormat="1" ht="23.25" customHeight="1">
      <c r="A426" s="9"/>
      <c r="B426" s="1"/>
      <c r="C426" s="85" t="s">
        <v>447</v>
      </c>
      <c r="D426" s="86"/>
      <c r="E426" s="87"/>
      <c r="F426" s="21"/>
      <c r="G426" s="11"/>
      <c r="H426" s="11"/>
      <c r="I426" s="11" t="s">
        <v>446</v>
      </c>
      <c r="J426" s="11" t="s">
        <v>78</v>
      </c>
      <c r="K426" s="64">
        <v>0</v>
      </c>
      <c r="L426" s="33"/>
      <c r="M426" s="33"/>
      <c r="N426" s="64">
        <v>0</v>
      </c>
    </row>
    <row r="427" spans="1:14" s="26" customFormat="1" ht="33.75" customHeight="1">
      <c r="A427" s="9"/>
      <c r="B427" s="1"/>
      <c r="C427" s="85" t="s">
        <v>449</v>
      </c>
      <c r="D427" s="86"/>
      <c r="E427" s="87"/>
      <c r="F427" s="21"/>
      <c r="G427" s="11"/>
      <c r="H427" s="11"/>
      <c r="I427" s="11" t="s">
        <v>448</v>
      </c>
      <c r="J427" s="11" t="s">
        <v>78</v>
      </c>
      <c r="K427" s="64">
        <v>0</v>
      </c>
      <c r="L427" s="33"/>
      <c r="M427" s="33"/>
      <c r="N427" s="64">
        <v>0</v>
      </c>
    </row>
    <row r="428" spans="1:14" s="26" customFormat="1" ht="24" customHeight="1">
      <c r="A428" s="9"/>
      <c r="B428" s="1"/>
      <c r="C428" s="85" t="s">
        <v>454</v>
      </c>
      <c r="D428" s="86"/>
      <c r="E428" s="87"/>
      <c r="F428" s="21"/>
      <c r="G428" s="11"/>
      <c r="H428" s="11"/>
      <c r="I428" s="11" t="s">
        <v>453</v>
      </c>
      <c r="J428" s="11"/>
      <c r="K428" s="64">
        <f>K429</f>
        <v>0</v>
      </c>
      <c r="L428" s="33"/>
      <c r="M428" s="33"/>
      <c r="N428" s="64">
        <f>N429</f>
        <v>0</v>
      </c>
    </row>
    <row r="429" spans="1:14" s="26" customFormat="1" ht="24" customHeight="1">
      <c r="A429" s="9"/>
      <c r="B429" s="1"/>
      <c r="C429" s="85" t="s">
        <v>455</v>
      </c>
      <c r="D429" s="86"/>
      <c r="E429" s="87"/>
      <c r="F429" s="21"/>
      <c r="G429" s="11"/>
      <c r="H429" s="11"/>
      <c r="I429" s="11" t="s">
        <v>453</v>
      </c>
      <c r="J429" s="11" t="s">
        <v>96</v>
      </c>
      <c r="K429" s="64">
        <v>0</v>
      </c>
      <c r="L429" s="33"/>
      <c r="M429" s="33"/>
      <c r="N429" s="64">
        <v>0</v>
      </c>
    </row>
    <row r="430" spans="1:14" s="26" customFormat="1" ht="24" customHeight="1">
      <c r="A430" s="9"/>
      <c r="B430" s="1"/>
      <c r="C430" s="85" t="s">
        <v>495</v>
      </c>
      <c r="D430" s="86"/>
      <c r="E430" s="87"/>
      <c r="F430" s="21"/>
      <c r="G430" s="11"/>
      <c r="H430" s="11"/>
      <c r="I430" s="11" t="s">
        <v>494</v>
      </c>
      <c r="J430" s="11"/>
      <c r="K430" s="64">
        <f>K431+K432</f>
        <v>0</v>
      </c>
      <c r="L430" s="33"/>
      <c r="M430" s="33"/>
      <c r="N430" s="64">
        <f>N431+N432</f>
        <v>0</v>
      </c>
    </row>
    <row r="431" spans="1:14" s="26" customFormat="1" ht="24" customHeight="1">
      <c r="A431" s="9"/>
      <c r="B431" s="1"/>
      <c r="C431" s="85" t="s">
        <v>465</v>
      </c>
      <c r="D431" s="86"/>
      <c r="E431" s="87"/>
      <c r="F431" s="21"/>
      <c r="G431" s="11"/>
      <c r="H431" s="11"/>
      <c r="I431" s="11" t="s">
        <v>464</v>
      </c>
      <c r="J431" s="11" t="s">
        <v>96</v>
      </c>
      <c r="K431" s="64">
        <v>0</v>
      </c>
      <c r="L431" s="33"/>
      <c r="M431" s="33"/>
      <c r="N431" s="64">
        <v>0</v>
      </c>
    </row>
    <row r="432" spans="1:14" s="26" customFormat="1" ht="15.75" customHeight="1" hidden="1">
      <c r="A432" s="9"/>
      <c r="B432" s="1"/>
      <c r="C432" s="85" t="s">
        <v>463</v>
      </c>
      <c r="D432" s="86"/>
      <c r="E432" s="87"/>
      <c r="F432" s="21"/>
      <c r="G432" s="11"/>
      <c r="H432" s="11"/>
      <c r="I432" s="11" t="s">
        <v>464</v>
      </c>
      <c r="J432" s="11" t="s">
        <v>78</v>
      </c>
      <c r="K432" s="64">
        <v>0</v>
      </c>
      <c r="L432" s="33"/>
      <c r="M432" s="33"/>
      <c r="N432" s="64">
        <v>0</v>
      </c>
    </row>
    <row r="433" spans="1:14" s="26" customFormat="1" ht="36" customHeight="1">
      <c r="A433" s="9"/>
      <c r="B433" s="1"/>
      <c r="C433" s="85" t="s">
        <v>496</v>
      </c>
      <c r="D433" s="86"/>
      <c r="E433" s="87"/>
      <c r="F433" s="21"/>
      <c r="G433" s="11"/>
      <c r="H433" s="11"/>
      <c r="I433" s="11" t="s">
        <v>389</v>
      </c>
      <c r="J433" s="11"/>
      <c r="K433" s="64">
        <f>K434</f>
        <v>0</v>
      </c>
      <c r="L433" s="33"/>
      <c r="M433" s="33"/>
      <c r="N433" s="64">
        <f>N434</f>
        <v>0</v>
      </c>
    </row>
    <row r="434" spans="1:14" s="26" customFormat="1" ht="11.25">
      <c r="A434" s="9"/>
      <c r="B434" s="1"/>
      <c r="C434" s="85" t="s">
        <v>497</v>
      </c>
      <c r="D434" s="86"/>
      <c r="E434" s="87"/>
      <c r="F434" s="21"/>
      <c r="G434" s="11"/>
      <c r="H434" s="11"/>
      <c r="I434" s="11" t="s">
        <v>389</v>
      </c>
      <c r="J434" s="11" t="s">
        <v>82</v>
      </c>
      <c r="K434" s="64">
        <v>0</v>
      </c>
      <c r="L434" s="33"/>
      <c r="M434" s="33"/>
      <c r="N434" s="64">
        <v>0</v>
      </c>
    </row>
    <row r="435" spans="1:14" s="26" customFormat="1" ht="22.5" customHeight="1">
      <c r="A435" s="9"/>
      <c r="B435" s="1"/>
      <c r="C435" s="90" t="s">
        <v>480</v>
      </c>
      <c r="D435" s="91"/>
      <c r="E435" s="92"/>
      <c r="F435" s="21"/>
      <c r="G435" s="10"/>
      <c r="H435" s="10"/>
      <c r="I435" s="10" t="s">
        <v>205</v>
      </c>
      <c r="J435" s="10"/>
      <c r="K435" s="63">
        <f>K438+K436+K440</f>
        <v>2128.9</v>
      </c>
      <c r="L435" s="33"/>
      <c r="M435" s="33"/>
      <c r="N435" s="63">
        <f>N438+N436+N440</f>
        <v>0</v>
      </c>
    </row>
    <row r="436" spans="1:14" s="26" customFormat="1" ht="11.25" hidden="1">
      <c r="A436" s="9"/>
      <c r="B436" s="1"/>
      <c r="C436" s="85" t="s">
        <v>392</v>
      </c>
      <c r="D436" s="86"/>
      <c r="E436" s="87"/>
      <c r="F436" s="21"/>
      <c r="G436" s="10"/>
      <c r="H436" s="10"/>
      <c r="I436" s="11" t="s">
        <v>394</v>
      </c>
      <c r="J436" s="10"/>
      <c r="K436" s="64">
        <f>K437</f>
        <v>0</v>
      </c>
      <c r="L436" s="33"/>
      <c r="M436" s="33"/>
      <c r="N436" s="64">
        <f>N437</f>
        <v>0</v>
      </c>
    </row>
    <row r="437" spans="1:14" s="26" customFormat="1" ht="11.25" hidden="1">
      <c r="A437" s="9"/>
      <c r="B437" s="1"/>
      <c r="C437" s="85" t="s">
        <v>393</v>
      </c>
      <c r="D437" s="86"/>
      <c r="E437" s="87"/>
      <c r="F437" s="21"/>
      <c r="G437" s="10"/>
      <c r="H437" s="10"/>
      <c r="I437" s="11" t="s">
        <v>394</v>
      </c>
      <c r="J437" s="11" t="s">
        <v>82</v>
      </c>
      <c r="K437" s="64">
        <v>0</v>
      </c>
      <c r="L437" s="33"/>
      <c r="M437" s="33"/>
      <c r="N437" s="64">
        <v>0</v>
      </c>
    </row>
    <row r="438" spans="1:14" s="26" customFormat="1" ht="11.25">
      <c r="A438" s="9"/>
      <c r="B438" s="1"/>
      <c r="C438" s="85" t="s">
        <v>262</v>
      </c>
      <c r="D438" s="86"/>
      <c r="E438" s="87"/>
      <c r="F438" s="21"/>
      <c r="G438" s="11"/>
      <c r="H438" s="11"/>
      <c r="I438" s="11" t="s">
        <v>263</v>
      </c>
      <c r="J438" s="11"/>
      <c r="K438" s="64">
        <f>K439</f>
        <v>2128.9</v>
      </c>
      <c r="L438" s="33"/>
      <c r="M438" s="33"/>
      <c r="N438" s="64">
        <f>N439</f>
        <v>0</v>
      </c>
    </row>
    <row r="439" spans="1:14" s="26" customFormat="1" ht="11.25">
      <c r="A439" s="9"/>
      <c r="B439" s="1"/>
      <c r="C439" s="85" t="s">
        <v>92</v>
      </c>
      <c r="D439" s="86"/>
      <c r="E439" s="87"/>
      <c r="F439" s="21"/>
      <c r="G439" s="11"/>
      <c r="H439" s="11"/>
      <c r="I439" s="11" t="s">
        <v>263</v>
      </c>
      <c r="J439" s="11" t="s">
        <v>82</v>
      </c>
      <c r="K439" s="64">
        <v>2128.9</v>
      </c>
      <c r="L439" s="33"/>
      <c r="M439" s="33"/>
      <c r="N439" s="64">
        <v>0</v>
      </c>
    </row>
    <row r="440" spans="1:14" s="26" customFormat="1" ht="27" customHeight="1" hidden="1">
      <c r="A440" s="9"/>
      <c r="B440" s="1"/>
      <c r="C440" s="85" t="s">
        <v>392</v>
      </c>
      <c r="D440" s="86"/>
      <c r="E440" s="87"/>
      <c r="F440" s="21"/>
      <c r="G440" s="11"/>
      <c r="H440" s="11"/>
      <c r="I440" s="11" t="s">
        <v>394</v>
      </c>
      <c r="J440" s="11" t="s">
        <v>82</v>
      </c>
      <c r="K440" s="64">
        <v>0</v>
      </c>
      <c r="L440" s="33"/>
      <c r="M440" s="33"/>
      <c r="N440" s="64">
        <v>0</v>
      </c>
    </row>
    <row r="441" spans="1:14" s="26" customFormat="1" ht="23.25" customHeight="1">
      <c r="A441" s="9"/>
      <c r="B441" s="1"/>
      <c r="C441" s="90" t="s">
        <v>539</v>
      </c>
      <c r="D441" s="91"/>
      <c r="E441" s="92"/>
      <c r="F441" s="21"/>
      <c r="G441" s="10"/>
      <c r="H441" s="10"/>
      <c r="I441" s="10" t="s">
        <v>253</v>
      </c>
      <c r="J441" s="10"/>
      <c r="K441" s="63">
        <f>K442</f>
        <v>0</v>
      </c>
      <c r="L441" s="33"/>
      <c r="M441" s="33"/>
      <c r="N441" s="63">
        <f>N442</f>
        <v>0</v>
      </c>
    </row>
    <row r="442" spans="1:14" s="26" customFormat="1" ht="11.25">
      <c r="A442" s="9"/>
      <c r="B442" s="1"/>
      <c r="C442" s="85" t="s">
        <v>70</v>
      </c>
      <c r="D442" s="86"/>
      <c r="E442" s="87"/>
      <c r="F442" s="21"/>
      <c r="G442" s="11"/>
      <c r="H442" s="11"/>
      <c r="I442" s="11" t="s">
        <v>253</v>
      </c>
      <c r="J442" s="11" t="s">
        <v>73</v>
      </c>
      <c r="K442" s="64">
        <v>0</v>
      </c>
      <c r="L442" s="33"/>
      <c r="M442" s="33"/>
      <c r="N442" s="64">
        <v>0</v>
      </c>
    </row>
    <row r="443" spans="1:14" s="26" customFormat="1" ht="33" customHeight="1">
      <c r="A443" s="9"/>
      <c r="B443" s="1"/>
      <c r="C443" s="90" t="s">
        <v>522</v>
      </c>
      <c r="D443" s="91"/>
      <c r="E443" s="92"/>
      <c r="F443" s="21"/>
      <c r="G443" s="10"/>
      <c r="H443" s="10"/>
      <c r="I443" s="10" t="s">
        <v>373</v>
      </c>
      <c r="J443" s="10"/>
      <c r="K443" s="63">
        <f>K444+K446</f>
        <v>573</v>
      </c>
      <c r="L443" s="33"/>
      <c r="M443" s="33"/>
      <c r="N443" s="63">
        <f>N444+N446</f>
        <v>623</v>
      </c>
    </row>
    <row r="444" spans="1:14" s="26" customFormat="1" ht="35.25" customHeight="1">
      <c r="A444" s="9"/>
      <c r="B444" s="1"/>
      <c r="C444" s="85" t="s">
        <v>523</v>
      </c>
      <c r="D444" s="86"/>
      <c r="E444" s="87"/>
      <c r="F444" s="21"/>
      <c r="G444" s="11"/>
      <c r="H444" s="11"/>
      <c r="I444" s="11" t="s">
        <v>371</v>
      </c>
      <c r="J444" s="11"/>
      <c r="K444" s="64">
        <f>K445</f>
        <v>473</v>
      </c>
      <c r="L444" s="33"/>
      <c r="M444" s="33"/>
      <c r="N444" s="64">
        <f>N445</f>
        <v>523</v>
      </c>
    </row>
    <row r="445" spans="1:15" s="26" customFormat="1" ht="24" customHeight="1">
      <c r="A445" s="9"/>
      <c r="B445" s="1"/>
      <c r="C445" s="85" t="s">
        <v>76</v>
      </c>
      <c r="D445" s="86"/>
      <c r="E445" s="87"/>
      <c r="F445" s="21"/>
      <c r="G445" s="11"/>
      <c r="H445" s="11"/>
      <c r="I445" s="11" t="s">
        <v>371</v>
      </c>
      <c r="J445" s="11" t="s">
        <v>78</v>
      </c>
      <c r="K445" s="64">
        <v>473</v>
      </c>
      <c r="L445" s="33"/>
      <c r="M445" s="33"/>
      <c r="N445" s="64">
        <v>523</v>
      </c>
      <c r="O445" s="33"/>
    </row>
    <row r="446" spans="1:17" s="26" customFormat="1" ht="35.25" customHeight="1">
      <c r="A446" s="9"/>
      <c r="B446" s="1"/>
      <c r="C446" s="85" t="s">
        <v>524</v>
      </c>
      <c r="D446" s="86"/>
      <c r="E446" s="87"/>
      <c r="F446" s="21"/>
      <c r="G446" s="11"/>
      <c r="H446" s="11"/>
      <c r="I446" s="11" t="s">
        <v>372</v>
      </c>
      <c r="J446" s="11"/>
      <c r="K446" s="64">
        <f>K447</f>
        <v>100</v>
      </c>
      <c r="L446" s="33"/>
      <c r="M446" s="33"/>
      <c r="N446" s="64">
        <f>N447</f>
        <v>100</v>
      </c>
      <c r="O446" s="53"/>
      <c r="P446" s="53"/>
      <c r="Q446" s="33"/>
    </row>
    <row r="447" spans="3:14" ht="22.5" customHeight="1">
      <c r="C447" s="85" t="s">
        <v>76</v>
      </c>
      <c r="D447" s="86"/>
      <c r="E447" s="87"/>
      <c r="F447" s="21"/>
      <c r="G447" s="11"/>
      <c r="H447" s="11"/>
      <c r="I447" s="11" t="s">
        <v>372</v>
      </c>
      <c r="J447" s="11" t="s">
        <v>78</v>
      </c>
      <c r="K447" s="64">
        <v>100</v>
      </c>
      <c r="L447" s="69"/>
      <c r="M447" s="69"/>
      <c r="N447" s="64">
        <v>100</v>
      </c>
    </row>
    <row r="448" spans="3:14" ht="12.75">
      <c r="C448" s="48" t="s">
        <v>204</v>
      </c>
      <c r="D448" s="49"/>
      <c r="E448" s="50"/>
      <c r="F448" s="13"/>
      <c r="G448" s="13"/>
      <c r="H448" s="13"/>
      <c r="I448" s="9"/>
      <c r="J448" s="9"/>
      <c r="K448" s="63">
        <f>K170+K13</f>
        <v>712860.1</v>
      </c>
      <c r="L448" s="69"/>
      <c r="M448" s="69"/>
      <c r="N448" s="63">
        <f>N170+N13</f>
        <v>745468.7000000002</v>
      </c>
    </row>
  </sheetData>
  <sheetProtection/>
  <mergeCells count="445">
    <mergeCell ref="A8:N8"/>
    <mergeCell ref="A7:K7"/>
    <mergeCell ref="C13:E13"/>
    <mergeCell ref="C26:E26"/>
    <mergeCell ref="C39:E39"/>
    <mergeCell ref="C28:E28"/>
    <mergeCell ref="C30:E30"/>
    <mergeCell ref="C34:E34"/>
    <mergeCell ref="C31:E31"/>
    <mergeCell ref="C35:E35"/>
    <mergeCell ref="C33:E33"/>
    <mergeCell ref="C41:E41"/>
    <mergeCell ref="C50:E50"/>
    <mergeCell ref="C48:E48"/>
    <mergeCell ref="C40:E40"/>
    <mergeCell ref="C73:E73"/>
    <mergeCell ref="C24:E24"/>
    <mergeCell ref="C46:E46"/>
    <mergeCell ref="C57:E57"/>
    <mergeCell ref="C47:E47"/>
    <mergeCell ref="C27:E27"/>
    <mergeCell ref="C44:E44"/>
    <mergeCell ref="C112:E112"/>
    <mergeCell ref="C243:E243"/>
    <mergeCell ref="C131:E131"/>
    <mergeCell ref="C238:E238"/>
    <mergeCell ref="C222:E222"/>
    <mergeCell ref="C225:E225"/>
    <mergeCell ref="C100:E100"/>
    <mergeCell ref="C104:E104"/>
    <mergeCell ref="C244:E244"/>
    <mergeCell ref="C94:E94"/>
    <mergeCell ref="C172:E172"/>
    <mergeCell ref="C68:E68"/>
    <mergeCell ref="C138:E138"/>
    <mergeCell ref="C62:E62"/>
    <mergeCell ref="C142:E142"/>
    <mergeCell ref="C253:E253"/>
    <mergeCell ref="C258:E258"/>
    <mergeCell ref="C286:E286"/>
    <mergeCell ref="C55:E55"/>
    <mergeCell ref="C275:E275"/>
    <mergeCell ref="C249:E249"/>
    <mergeCell ref="C282:E282"/>
    <mergeCell ref="C248:E248"/>
    <mergeCell ref="C232:E232"/>
    <mergeCell ref="C228:E228"/>
    <mergeCell ref="C290:E290"/>
    <mergeCell ref="C289:E289"/>
    <mergeCell ref="C255:E255"/>
    <mergeCell ref="C401:E401"/>
    <mergeCell ref="C369:E369"/>
    <mergeCell ref="C333:E333"/>
    <mergeCell ref="C292:E292"/>
    <mergeCell ref="C294:E294"/>
    <mergeCell ref="C339:E339"/>
    <mergeCell ref="C355:E355"/>
    <mergeCell ref="C390:E390"/>
    <mergeCell ref="C323:E323"/>
    <mergeCell ref="C368:E368"/>
    <mergeCell ref="C348:E348"/>
    <mergeCell ref="C337:E337"/>
    <mergeCell ref="C325:E325"/>
    <mergeCell ref="C331:E331"/>
    <mergeCell ref="C365:E365"/>
    <mergeCell ref="C335:E335"/>
    <mergeCell ref="C398:E398"/>
    <mergeCell ref="C405:E405"/>
    <mergeCell ref="C400:E400"/>
    <mergeCell ref="C446:E446"/>
    <mergeCell ref="C445:E445"/>
    <mergeCell ref="C444:E444"/>
    <mergeCell ref="C442:E442"/>
    <mergeCell ref="C425:E425"/>
    <mergeCell ref="C415:E415"/>
    <mergeCell ref="C441:E441"/>
    <mergeCell ref="C273:E273"/>
    <mergeCell ref="C274:E274"/>
    <mergeCell ref="C447:E447"/>
    <mergeCell ref="C443:E443"/>
    <mergeCell ref="C391:E391"/>
    <mergeCell ref="C392:E392"/>
    <mergeCell ref="C438:E438"/>
    <mergeCell ref="C327:E327"/>
    <mergeCell ref="C332:E332"/>
    <mergeCell ref="C239:E239"/>
    <mergeCell ref="C257:E257"/>
    <mergeCell ref="C246:E246"/>
    <mergeCell ref="C251:E251"/>
    <mergeCell ref="C280:E280"/>
    <mergeCell ref="C245:E245"/>
    <mergeCell ref="C254:E254"/>
    <mergeCell ref="C276:E276"/>
    <mergeCell ref="C247:E247"/>
    <mergeCell ref="C269:E269"/>
    <mergeCell ref="C304:E304"/>
    <mergeCell ref="C307:E307"/>
    <mergeCell ref="C297:E297"/>
    <mergeCell ref="C262:E262"/>
    <mergeCell ref="C264:E264"/>
    <mergeCell ref="C287:E287"/>
    <mergeCell ref="C281:E281"/>
    <mergeCell ref="C288:E288"/>
    <mergeCell ref="C296:E296"/>
    <mergeCell ref="C285:E285"/>
    <mergeCell ref="C295:E295"/>
    <mergeCell ref="C293:E293"/>
    <mergeCell ref="C283:E283"/>
    <mergeCell ref="C291:E291"/>
    <mergeCell ref="C136:E136"/>
    <mergeCell ref="C240:E240"/>
    <mergeCell ref="C235:E235"/>
    <mergeCell ref="C231:E231"/>
    <mergeCell ref="C208:E208"/>
    <mergeCell ref="C277:E277"/>
    <mergeCell ref="C157:E157"/>
    <mergeCell ref="C154:E154"/>
    <mergeCell ref="C155:E155"/>
    <mergeCell ref="C103:E103"/>
    <mergeCell ref="C279:E279"/>
    <mergeCell ref="C265:E265"/>
    <mergeCell ref="C259:E259"/>
    <mergeCell ref="C233:E233"/>
    <mergeCell ref="C241:E241"/>
    <mergeCell ref="C260:E260"/>
    <mergeCell ref="C119:E119"/>
    <mergeCell ref="C124:E124"/>
    <mergeCell ref="C102:E102"/>
    <mergeCell ref="C106:E106"/>
    <mergeCell ref="C109:E109"/>
    <mergeCell ref="C111:E111"/>
    <mergeCell ref="C117:E117"/>
    <mergeCell ref="C113:E113"/>
    <mergeCell ref="C115:E115"/>
    <mergeCell ref="C114:E114"/>
    <mergeCell ref="C116:E116"/>
    <mergeCell ref="C107:E107"/>
    <mergeCell ref="C101:E101"/>
    <mergeCell ref="C110:E110"/>
    <mergeCell ref="C105:E105"/>
    <mergeCell ref="C72:E72"/>
    <mergeCell ref="C78:E78"/>
    <mergeCell ref="C97:E97"/>
    <mergeCell ref="C96:E96"/>
    <mergeCell ref="C88:E88"/>
    <mergeCell ref="C98:E98"/>
    <mergeCell ref="C99:E99"/>
    <mergeCell ref="C91:E91"/>
    <mergeCell ref="C56:E56"/>
    <mergeCell ref="C77:E77"/>
    <mergeCell ref="C66:E66"/>
    <mergeCell ref="C81:E81"/>
    <mergeCell ref="C70:E70"/>
    <mergeCell ref="C58:E58"/>
    <mergeCell ref="C59:E59"/>
    <mergeCell ref="C84:E84"/>
    <mergeCell ref="C86:E86"/>
    <mergeCell ref="C65:E65"/>
    <mergeCell ref="E5:J5"/>
    <mergeCell ref="C53:E53"/>
    <mergeCell ref="C42:E42"/>
    <mergeCell ref="C38:E38"/>
    <mergeCell ref="C60:E60"/>
    <mergeCell ref="C67:E67"/>
    <mergeCell ref="C36:E36"/>
    <mergeCell ref="J10:K10"/>
    <mergeCell ref="C29:E29"/>
    <mergeCell ref="K11:N11"/>
    <mergeCell ref="C71:E71"/>
    <mergeCell ref="C90:E90"/>
    <mergeCell ref="C64:E64"/>
    <mergeCell ref="C69:E69"/>
    <mergeCell ref="C87:E87"/>
    <mergeCell ref="C74:E74"/>
    <mergeCell ref="C89:E89"/>
    <mergeCell ref="C85:E85"/>
    <mergeCell ref="C76:E76"/>
    <mergeCell ref="C80:E80"/>
    <mergeCell ref="C25:E25"/>
    <mergeCell ref="C14:E14"/>
    <mergeCell ref="C37:E37"/>
    <mergeCell ref="C82:E82"/>
    <mergeCell ref="C83:E83"/>
    <mergeCell ref="C61:E61"/>
    <mergeCell ref="C23:E23"/>
    <mergeCell ref="C49:E49"/>
    <mergeCell ref="C52:E52"/>
    <mergeCell ref="C54:E54"/>
    <mergeCell ref="C11:E12"/>
    <mergeCell ref="I11:I12"/>
    <mergeCell ref="J11:J12"/>
    <mergeCell ref="C43:E43"/>
    <mergeCell ref="C15:E15"/>
    <mergeCell ref="C19:E19"/>
    <mergeCell ref="C21:E21"/>
    <mergeCell ref="C20:E20"/>
    <mergeCell ref="C16:E16"/>
    <mergeCell ref="C17:E17"/>
    <mergeCell ref="C22:E22"/>
    <mergeCell ref="C75:E75"/>
    <mergeCell ref="C79:E79"/>
    <mergeCell ref="C128:E128"/>
    <mergeCell ref="C130:E130"/>
    <mergeCell ref="C123:E123"/>
    <mergeCell ref="C125:E125"/>
    <mergeCell ref="C129:E129"/>
    <mergeCell ref="C120:E120"/>
    <mergeCell ref="C121:E121"/>
    <mergeCell ref="C122:E122"/>
    <mergeCell ref="C126:E126"/>
    <mergeCell ref="C134:E134"/>
    <mergeCell ref="C132:E132"/>
    <mergeCell ref="C127:E127"/>
    <mergeCell ref="C133:E133"/>
    <mergeCell ref="C151:E151"/>
    <mergeCell ref="C147:E147"/>
    <mergeCell ref="C149:E149"/>
    <mergeCell ref="C139:E139"/>
    <mergeCell ref="C144:E144"/>
    <mergeCell ref="C135:E135"/>
    <mergeCell ref="C137:E137"/>
    <mergeCell ref="C169:E169"/>
    <mergeCell ref="C177:E177"/>
    <mergeCell ref="C156:E156"/>
    <mergeCell ref="C140:E140"/>
    <mergeCell ref="C153:E153"/>
    <mergeCell ref="C152:E152"/>
    <mergeCell ref="C146:E146"/>
    <mergeCell ref="C145:E145"/>
    <mergeCell ref="C150:E150"/>
    <mergeCell ref="C161:E161"/>
    <mergeCell ref="C403:E403"/>
    <mergeCell ref="C420:E420"/>
    <mergeCell ref="C218:E218"/>
    <mergeCell ref="C205:E205"/>
    <mergeCell ref="C216:E216"/>
    <mergeCell ref="C158:E158"/>
    <mergeCell ref="C159:E159"/>
    <mergeCell ref="C184:E184"/>
    <mergeCell ref="C186:E186"/>
    <mergeCell ref="C193:E193"/>
    <mergeCell ref="C367:E367"/>
    <mergeCell ref="C373:E373"/>
    <mergeCell ref="C363:E363"/>
    <mergeCell ref="C215:E215"/>
    <mergeCell ref="C298:E298"/>
    <mergeCell ref="C303:E303"/>
    <mergeCell ref="C301:E301"/>
    <mergeCell ref="C300:E300"/>
    <mergeCell ref="C308:E308"/>
    <mergeCell ref="C299:E299"/>
    <mergeCell ref="C424:E424"/>
    <mergeCell ref="C410:E410"/>
    <mergeCell ref="C409:E409"/>
    <mergeCell ref="C406:E406"/>
    <mergeCell ref="C421:E421"/>
    <mergeCell ref="C427:E427"/>
    <mergeCell ref="C413:E413"/>
    <mergeCell ref="C439:E439"/>
    <mergeCell ref="C431:E431"/>
    <mergeCell ref="C436:E436"/>
    <mergeCell ref="C437:E437"/>
    <mergeCell ref="C430:E430"/>
    <mergeCell ref="C435:E435"/>
    <mergeCell ref="C434:E434"/>
    <mergeCell ref="C432:E432"/>
    <mergeCell ref="C429:E429"/>
    <mergeCell ref="C428:E428"/>
    <mergeCell ref="C433:E433"/>
    <mergeCell ref="C416:E416"/>
    <mergeCell ref="C399:E399"/>
    <mergeCell ref="C426:E426"/>
    <mergeCell ref="C418:E418"/>
    <mergeCell ref="C414:E414"/>
    <mergeCell ref="C411:E411"/>
    <mergeCell ref="C419:E419"/>
    <mergeCell ref="C395:E395"/>
    <mergeCell ref="C397:E397"/>
    <mergeCell ref="C417:E417"/>
    <mergeCell ref="C407:E407"/>
    <mergeCell ref="C396:E396"/>
    <mergeCell ref="C394:E394"/>
    <mergeCell ref="C412:E412"/>
    <mergeCell ref="C404:E404"/>
    <mergeCell ref="C408:E408"/>
    <mergeCell ref="C402:E402"/>
    <mergeCell ref="C366:E366"/>
    <mergeCell ref="C386:E386"/>
    <mergeCell ref="C393:E393"/>
    <mergeCell ref="C388:E388"/>
    <mergeCell ref="C389:E389"/>
    <mergeCell ref="C387:E387"/>
    <mergeCell ref="C385:E385"/>
    <mergeCell ref="C374:E374"/>
    <mergeCell ref="C383:E383"/>
    <mergeCell ref="C375:E375"/>
    <mergeCell ref="C357:E357"/>
    <mergeCell ref="C354:E354"/>
    <mergeCell ref="C347:E347"/>
    <mergeCell ref="C340:E340"/>
    <mergeCell ref="C319:E319"/>
    <mergeCell ref="C371:E371"/>
    <mergeCell ref="C356:E356"/>
    <mergeCell ref="C364:E364"/>
    <mergeCell ref="C361:E361"/>
    <mergeCell ref="C353:E353"/>
    <mergeCell ref="C360:E360"/>
    <mergeCell ref="C370:E370"/>
    <mergeCell ref="C384:E384"/>
    <mergeCell ref="C377:E377"/>
    <mergeCell ref="C358:E358"/>
    <mergeCell ref="C372:E372"/>
    <mergeCell ref="C362:E362"/>
    <mergeCell ref="C359:E359"/>
    <mergeCell ref="C376:E376"/>
    <mergeCell ref="C379:E379"/>
    <mergeCell ref="C310:E310"/>
    <mergeCell ref="C341:E341"/>
    <mergeCell ref="C315:E315"/>
    <mergeCell ref="C345:E345"/>
    <mergeCell ref="C318:E318"/>
    <mergeCell ref="C344:E344"/>
    <mergeCell ref="C329:E329"/>
    <mergeCell ref="C321:E321"/>
    <mergeCell ref="C311:E311"/>
    <mergeCell ref="C320:E320"/>
    <mergeCell ref="C312:E312"/>
    <mergeCell ref="C352:E352"/>
    <mergeCell ref="C326:E326"/>
    <mergeCell ref="C314:E314"/>
    <mergeCell ref="C350:E350"/>
    <mergeCell ref="C316:E316"/>
    <mergeCell ref="C317:E317"/>
    <mergeCell ref="C322:E322"/>
    <mergeCell ref="C342:E342"/>
    <mergeCell ref="C338:E338"/>
    <mergeCell ref="C171:E171"/>
    <mergeCell ref="C173:E173"/>
    <mergeCell ref="C237:E237"/>
    <mergeCell ref="C336:E336"/>
    <mergeCell ref="C242:E242"/>
    <mergeCell ref="C278:E278"/>
    <mergeCell ref="C175:E175"/>
    <mergeCell ref="C180:E180"/>
    <mergeCell ref="C183:E183"/>
    <mergeCell ref="C181:E181"/>
    <mergeCell ref="C178:E178"/>
    <mergeCell ref="C351:E351"/>
    <mergeCell ref="C349:E349"/>
    <mergeCell ref="C343:E343"/>
    <mergeCell ref="C330:E330"/>
    <mergeCell ref="C334:E334"/>
    <mergeCell ref="C324:E324"/>
    <mergeCell ref="C272:E272"/>
    <mergeCell ref="C261:E261"/>
    <mergeCell ref="C313:E313"/>
    <mergeCell ref="C163:E163"/>
    <mergeCell ref="C166:E166"/>
    <mergeCell ref="C160:E160"/>
    <mergeCell ref="C164:E164"/>
    <mergeCell ref="C188:E188"/>
    <mergeCell ref="C170:E170"/>
    <mergeCell ref="C185:E185"/>
    <mergeCell ref="C179:E179"/>
    <mergeCell ref="C174:E174"/>
    <mergeCell ref="C176:E176"/>
    <mergeCell ref="C380:E380"/>
    <mergeCell ref="C381:E381"/>
    <mergeCell ref="C250:E250"/>
    <mergeCell ref="C256:E256"/>
    <mergeCell ref="C271:E271"/>
    <mergeCell ref="C267:E267"/>
    <mergeCell ref="C268:E268"/>
    <mergeCell ref="C309:E309"/>
    <mergeCell ref="C302:E302"/>
    <mergeCell ref="C346:E346"/>
    <mergeCell ref="C189:E189"/>
    <mergeCell ref="C187:E187"/>
    <mergeCell ref="C197:E197"/>
    <mergeCell ref="C226:E226"/>
    <mergeCell ref="C196:E196"/>
    <mergeCell ref="C221:E221"/>
    <mergeCell ref="C214:E214"/>
    <mergeCell ref="C190:E190"/>
    <mergeCell ref="C210:E210"/>
    <mergeCell ref="C213:E213"/>
    <mergeCell ref="C227:E227"/>
    <mergeCell ref="C191:E191"/>
    <mergeCell ref="C192:E192"/>
    <mergeCell ref="C211:E211"/>
    <mergeCell ref="C217:E217"/>
    <mergeCell ref="C220:E220"/>
    <mergeCell ref="C223:E223"/>
    <mergeCell ref="C199:E199"/>
    <mergeCell ref="C195:E195"/>
    <mergeCell ref="C209:E209"/>
    <mergeCell ref="C108:E108"/>
    <mergeCell ref="C194:E194"/>
    <mergeCell ref="C201:E201"/>
    <mergeCell ref="C162:E162"/>
    <mergeCell ref="C167:E167"/>
    <mergeCell ref="C198:E198"/>
    <mergeCell ref="C118:E118"/>
    <mergeCell ref="C141:E141"/>
    <mergeCell ref="C143:E143"/>
    <mergeCell ref="C182:E182"/>
    <mergeCell ref="C230:E230"/>
    <mergeCell ref="C212:E212"/>
    <mergeCell ref="C202:E202"/>
    <mergeCell ref="C168:E168"/>
    <mergeCell ref="C284:E284"/>
    <mergeCell ref="C204:E204"/>
    <mergeCell ref="C203:E203"/>
    <mergeCell ref="C224:E224"/>
    <mergeCell ref="C219:E219"/>
    <mergeCell ref="C207:E207"/>
    <mergeCell ref="C440:E440"/>
    <mergeCell ref="C423:E423"/>
    <mergeCell ref="C378:E378"/>
    <mergeCell ref="C270:E270"/>
    <mergeCell ref="C266:E266"/>
    <mergeCell ref="C234:E234"/>
    <mergeCell ref="C236:E236"/>
    <mergeCell ref="C328:E328"/>
    <mergeCell ref="C252:E252"/>
    <mergeCell ref="C263:E263"/>
    <mergeCell ref="C2:P2"/>
    <mergeCell ref="C3:P3"/>
    <mergeCell ref="E4:P4"/>
    <mergeCell ref="C422:E422"/>
    <mergeCell ref="C382:E382"/>
    <mergeCell ref="C148:E148"/>
    <mergeCell ref="C165:E165"/>
    <mergeCell ref="C206:E206"/>
    <mergeCell ref="C200:E200"/>
    <mergeCell ref="C229:E229"/>
    <mergeCell ref="A6:N6"/>
    <mergeCell ref="C305:E305"/>
    <mergeCell ref="C306:E306"/>
    <mergeCell ref="C63:E63"/>
    <mergeCell ref="C51:E51"/>
    <mergeCell ref="C45:E45"/>
    <mergeCell ref="C18:E18"/>
    <mergeCell ref="C32:E32"/>
    <mergeCell ref="C1:P1"/>
  </mergeCells>
  <printOptions horizontalCentered="1"/>
  <pageMargins left="0.984251968503937" right="0.4330708661417323" top="0.5511811023622047" bottom="0.5511811023622047" header="0" footer="0"/>
  <pageSetup fitToHeight="0" fitToWidth="1" horizontalDpi="600" verticalDpi="600" orientation="portrait" paperSize="9" scale="97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2022-11-08T10:53:47Z</cp:lastPrinted>
  <dcterms:created xsi:type="dcterms:W3CDTF">2006-10-19T09:27:13Z</dcterms:created>
  <dcterms:modified xsi:type="dcterms:W3CDTF">2022-12-30T06:39:33Z</dcterms:modified>
  <cp:category/>
  <cp:version/>
  <cp:contentType/>
  <cp:contentStatus/>
</cp:coreProperties>
</file>