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8B13180-D3B8-4193-8327-2EBB3FC874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Лист1!$A$8:$C$139</definedName>
  </definedNames>
  <calcPr calcId="181029"/>
</workbook>
</file>

<file path=xl/calcChain.xml><?xml version="1.0" encoding="utf-8"?>
<calcChain xmlns="http://schemas.openxmlformats.org/spreadsheetml/2006/main">
  <c r="C112" i="1" l="1"/>
  <c r="C94" i="1" l="1"/>
  <c r="C137" i="1" l="1"/>
  <c r="C102" i="1" l="1"/>
  <c r="C78" i="1" s="1"/>
  <c r="C52" i="1" l="1"/>
  <c r="C130" i="1" l="1"/>
  <c r="C63" i="1" l="1"/>
  <c r="C29" i="1" l="1"/>
  <c r="C32" i="1" l="1"/>
  <c r="C27" i="1"/>
  <c r="C23" i="1"/>
  <c r="C26" i="1" l="1"/>
  <c r="C25" i="1" l="1"/>
  <c r="C135" i="1"/>
  <c r="C125" i="1"/>
  <c r="C74" i="1"/>
  <c r="C68" i="1"/>
  <c r="C58" i="1"/>
  <c r="C54" i="1"/>
  <c r="C50" i="1"/>
  <c r="C45" i="1"/>
  <c r="C41" i="1"/>
  <c r="C37" i="1"/>
  <c r="C34" i="1"/>
  <c r="C22" i="1"/>
  <c r="C48" i="1" l="1"/>
  <c r="C40" i="1"/>
  <c r="C44" i="1"/>
  <c r="C36" i="1"/>
  <c r="C49" i="1"/>
  <c r="C111" i="1"/>
  <c r="C73" i="1" l="1"/>
  <c r="C72" i="1" s="1"/>
  <c r="C47" i="1"/>
  <c r="C21" i="1"/>
  <c r="C20" i="1" l="1"/>
  <c r="C19" i="1" s="1"/>
</calcChain>
</file>

<file path=xl/sharedStrings.xml><?xml version="1.0" encoding="utf-8"?>
<sst xmlns="http://schemas.openxmlformats.org/spreadsheetml/2006/main" count="237" uniqueCount="222">
  <si>
    <t>Приложение № 1 к решению</t>
  </si>
  <si>
    <t>Совета народных депутатов</t>
  </si>
  <si>
    <t>МО "Красногвардейский район"</t>
  </si>
  <si>
    <t>Поступление доходов в бюджет</t>
  </si>
  <si>
    <t>тыс.руб.</t>
  </si>
  <si>
    <t>Код бюджетной классификации доходов муниципального образования</t>
  </si>
  <si>
    <t>Наименование доходов</t>
  </si>
  <si>
    <t>Сумма</t>
  </si>
  <si>
    <t>8 90 00000 00 0000 000</t>
  </si>
  <si>
    <t>ВСЕГО ДОХОДОВ</t>
  </si>
  <si>
    <t>1 00 00000 00 0000 000</t>
  </si>
  <si>
    <t>НАЛОГОВЫЕ И НЕНАЛОГОВЫЕ ДОХОДЫ</t>
  </si>
  <si>
    <t>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</si>
  <si>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</si>
  <si>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</si>
  <si>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</si>
  <si>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</si>
  <si>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</si>
  <si>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t>1 05 00000 00 0000 000</t>
  </si>
  <si>
    <t>Налоги на совокупный доход</t>
  </si>
  <si>
    <t xml:space="preserve">1 05 01000 00 0000 110   </t>
  </si>
  <si>
    <t>Налог, взимаемый в связи с применением упрощенной системы налогообложения</t>
  </si>
  <si>
    <t>1 05 01010 01 0000 110</t>
  </si>
  <si>
    <t xml:space="preserve">Налог, взимаемый с налогоплательщиков, выбравших в качестве объекта налогообложения доходы </t>
  </si>
  <si>
    <t>1 05 01011 01 0000 110</t>
  </si>
  <si>
    <t>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</si>
  <si>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</si>
  <si>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</si>
  <si>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</si>
  <si>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1 05 03000 01 0000 110</t>
  </si>
  <si>
    <t>Единый сельскохозяйственный налог</t>
  </si>
  <si>
    <t>1 05 03010 01 0000 110</t>
  </si>
  <si>
    <t>1 05 04000 02 0000 110</t>
  </si>
  <si>
    <t>Налог, взимаемый в связи с применением патентной системы налогообложения</t>
  </si>
  <si>
    <t>1 05 04020 02 0000 110</t>
  </si>
  <si>
    <t>Налог, взимаемый в связи с применением патентной системы налогообложения, зачисляемый в бюджеты муниципальных районов5</t>
  </si>
  <si>
    <t>1 06 00000 00 0000 000</t>
  </si>
  <si>
    <t>Налоги на имущество</t>
  </si>
  <si>
    <t>1 06 02000 02 0000 110</t>
  </si>
  <si>
    <t>Налог на имущество организаций</t>
  </si>
  <si>
    <t>1 06 02010 02 0000 110</t>
  </si>
  <si>
    <t>Налог на имущество организаций по имуществу, не входящему в Единую систему газоснабжения</t>
  </si>
  <si>
    <t>1 07 00000 00 0000 000</t>
  </si>
  <si>
    <t>Налоги, сборы и регулируемые платежи за пользование природными ресурсами</t>
  </si>
  <si>
    <t>1 07 01000 01 0000 110</t>
  </si>
  <si>
    <t>Налог на добычу полезных ископаемых</t>
  </si>
  <si>
    <t>1 07 01020 01 0000 110</t>
  </si>
  <si>
    <t>Налог на добычу общераспространенных полезных ископаемых</t>
  </si>
  <si>
    <t>1 08 00000 00 0000 000</t>
  </si>
  <si>
    <t xml:space="preserve">Государственная пошлина </t>
  </si>
  <si>
    <t>1 08 03000 01 0000 110</t>
  </si>
  <si>
    <t>Государственная пошлина по делам, рассматриваемым в судах общей юрисдикции, мировыми судьями</t>
  </si>
  <si>
    <t>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</si>
  <si>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</si>
  <si>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Неналоговые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</si>
  <si>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</si>
  <si>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</si>
  <si>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</si>
  <si>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</si>
  <si>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</si>
  <si>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</si>
  <si>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</si>
  <si>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</si>
  <si>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</si>
  <si>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</si>
  <si>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</si>
  <si>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</si>
  <si>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1 11 05035 05 0000 120 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</si>
  <si>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</si>
  <si>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1 11 09045 05 0000 120</t>
  </si>
  <si>
    <t>1 12 00000 00 0000 000</t>
  </si>
  <si>
    <t>Платежи при пользовании природными ресурсами</t>
  </si>
  <si>
    <t>1 12 01000 01 0000 120</t>
  </si>
  <si>
    <t>Плата за негативное воздействие на окружающую среду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</si>
  <si>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</si>
  <si>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</si>
  <si>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1 13 00000 00 0000 000</t>
  </si>
  <si>
    <t>Доходы от оказания платных услуг и компенсации затрат государства</t>
  </si>
  <si>
    <t>1 13 02995 05 0000 130</t>
  </si>
  <si>
    <t>Прочие доходы от компенсации затрат  бюджетов муниципальных районов</t>
  </si>
  <si>
    <t>1 14 00000 00 0000 000</t>
  </si>
  <si>
    <t>Доходы от продажи материальных и нематериальных активов</t>
  </si>
  <si>
    <t>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</si>
  <si>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</si>
  <si>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</si>
  <si>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</si>
  <si>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</si>
  <si>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</si>
  <si>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</si>
  <si>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</si>
  <si>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</si>
  <si>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</si>
  <si>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2 02 15001 05 0000 150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</si>
  <si>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</si>
  <si>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2 02 15002 05 0000 150</t>
  </si>
  <si>
    <t>Дотации бюджетам муниципальных районов на поддержку мер по обеспечению сбалансированности бюджетов</t>
  </si>
  <si>
    <t>2 02 19999 05 0000 150</t>
  </si>
  <si>
    <t>Прочие дотации бюджетам муниципальных районов</t>
  </si>
  <si>
    <t>2 02 20000 00 0000 150</t>
  </si>
  <si>
    <t>Субсидии бюджетам бюджетной системы Российской Федерации (межбюджетные субсидии)</t>
  </si>
  <si>
    <t>2 02 20077 05 0000 150</t>
  </si>
  <si>
    <t>2 02 25097 05 0000 150</t>
  </si>
  <si>
    <t>Субсидии бюджетам муниципальных районов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</si>
  <si>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2 02 25299 05 0000 150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</si>
  <si>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</si>
  <si>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</si>
  <si>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</si>
  <si>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</si>
  <si>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2 02 25497 05 0000 150</t>
  </si>
  <si>
    <t>Субсидии бюджетам муниципальных районов на реализацию мероприятий по обеспечению жильем молодых семей</t>
  </si>
  <si>
    <t>2 02 25513 05 0000 150</t>
  </si>
  <si>
    <t>Субсидии местным бюджетам муниципальных районов на развитие сети учреждений культурно-досугового типа</t>
  </si>
  <si>
    <t xml:space="preserve">2 02 25519 05 0000 150 </t>
  </si>
  <si>
    <t>Субсидии бюджетам муниципальных районов на поддержку отрасли культуры</t>
  </si>
  <si>
    <t>(государственная поддержка лучших сельских учреждений культуры)</t>
  </si>
  <si>
    <t>комплектование книжных фондов муниципальных общедоступных библиотек и государственных центральных библиотек субъектов Российской Федерации</t>
  </si>
  <si>
    <t>2 02 29999 05 0000 150</t>
  </si>
  <si>
    <t>Прочие субсидии бюджетам муниципальных районов</t>
  </si>
  <si>
    <t>Субсидии местным бюджетам на софинансирование мероприятий по организации в муниципальных общеобразовательных организациях бесплатного питания обучающихся, относящихся к категориям обучающихся, для которых предусмотрено бесплатное питание</t>
  </si>
  <si>
    <t>Субсидии местным бюджетам на частичную компенсацию расходов на повышение оплаты труда работников бюджетной сферы</t>
  </si>
  <si>
    <t>2 02 30000 00 0000 150</t>
  </si>
  <si>
    <t>Субвенции бюджетам бюджетной системы Российской Федерации</t>
  </si>
  <si>
    <t>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</si>
  <si>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</si>
  <si>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Субвенции, предоставляемые бюджетам муниципальных районов для выплаты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педагогическим работникам, участвующим в проведении государственной итоговой аттестации по образовательным программам основного общего и среднего общего образования</t>
  </si>
  <si>
    <t>Субвенции, предоставляемые бюджетам муниципальных районов для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</t>
  </si>
  <si>
    <t>Субвенции, предоставляемые местным бюджетам муниципальных районов для обеспечения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</t>
  </si>
  <si>
    <t>Субвенции  на осуществление государственных полномочий в сфере административных правоотношений</t>
  </si>
  <si>
    <t>Субвенции бюджетам муниципальных районов на осуществление полномочий Республики Адыгея по расчету и предоставлению субвенций бюджетам городских, сельских поселений, входящих в состав территорий муниципальных районов, на осуществление государственных полномочий Республики Адыгея в сфере административных правоотношений</t>
  </si>
  <si>
    <t>Субвенции бюджетам муниципальных районов  на осуществление отдельных государственных полномочий Республики Адыгея по опеке и попечительству в отношении несовершеннолетних лиц</t>
  </si>
  <si>
    <t xml:space="preserve">Субвенции бюджетам муниципальных районов
из республиканского бюджета Республики Адыгея на осуществление государственных полномочий по расчету и предоставлению дотаций на выравнивание бюджетной обеспеченности поселений 
</t>
  </si>
  <si>
    <t>Субвенции  бюджетам муниципальных районов на  осуществление отдельных государственных полномочий по предоставлению компенсаций на оплату жилья и коммунальных услуг отдельным категориям граждан в Республике Адыгея</t>
  </si>
  <si>
    <t xml:space="preserve">Субвенция бюджетам муниципальных районов на осуществление отдельных государственных  полномочий по опеке и попечительству  в отношении отдельных категорий совершеннолетних лиц  </t>
  </si>
  <si>
    <t>Субвенции бюджетам муниципальных районов на осуществление государственных полномочий  Республики Адыгея по созданию комиссий по делам несовершеннолетних и защите их прав</t>
  </si>
  <si>
    <t xml:space="preserve">2 02 30027 05 0000 150 </t>
  </si>
  <si>
    <t>Субвенции бюджетам муниципальных районов на на выполнение государственных полномочий Республики Адыгея по выплате ежемесячного вознаграждения и ежемесячного дополнительного вознаграждения приемным родителям</t>
  </si>
  <si>
    <t>Субвенции бюджетам муниципальных районов на выполнение государственных полномочий Республики Адыгея по социальной поддержке детей-сирот, детей, оставшихся без попечения родителей (за исключением детей, обучающихся в федеральных образовательных учреждениях) (ежемесячные выплаты денежных средств на содержание детей, оставшихся без попечения родителей)</t>
  </si>
  <si>
    <t xml:space="preserve">2 02 30029 05 0000 150 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</si>
  <si>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</si>
  <si>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2 02 35082 05 0000 150</t>
  </si>
  <si>
    <t>2 02 40000 00 0000 150</t>
  </si>
  <si>
    <t>Иные межбюджетные трансферты</t>
  </si>
  <si>
    <t>2 02 40014 05 0000 150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</si>
  <si>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</si>
  <si>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2 02 45303 05 0000 150</t>
  </si>
  <si>
    <t>2 02 49999 05 0000 150</t>
  </si>
  <si>
    <t>Прочие межбюджетные трансферты, передаваемые бюджетам муниципальных районов</t>
  </si>
  <si>
    <t>2 07 05000 05 0000 150</t>
  </si>
  <si>
    <t>Прочие безвозмездные поступления в бюджеты муниципальных районов</t>
  </si>
  <si>
    <t>2 07 05 030 05 0000 150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</si>
  <si>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</si>
  <si>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</si>
  <si>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</si>
  <si>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Субсидии бюджетам муниципальных районов на софинансирование капитальных вложений в объекты муниципальной собственности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</si>
  <si>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</si>
  <si>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Субсидии бюджетам муниципальных районов на строительство и реконструкцию (модернизацию) объектов питьевого водоснабжения</t>
  </si>
  <si>
    <t>2 02 25243 05 0000 150</t>
  </si>
  <si>
    <t>2 02 25576 05 0000 150</t>
  </si>
  <si>
    <t>Субсидии бюджетам муниципальных районов на обеспечение комплексного развития сельских территорий</t>
  </si>
  <si>
    <t>Субсидии бюджетам муниципальных районов на реализацию программ формирования современной городской среды</t>
  </si>
  <si>
    <t>2 02 25555 05 0000 150</t>
  </si>
  <si>
    <t>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</si>
  <si>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2 02 25179 05 0000 150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</si>
  <si>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</si>
  <si>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</si>
  <si>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выбросы загрязняющих веществ в атмосферный воздух стационарными объектами 7</t>
  </si>
  <si>
    <t>1 12 01010 01 0000 120</t>
  </si>
  <si>
    <t>1 12 01030 01 0000 120</t>
  </si>
  <si>
    <t>1 12 01040 01 0000 120</t>
  </si>
  <si>
    <t>1 13 01000 00 0000 130</t>
  </si>
  <si>
    <t>Доходы от оказания платных услуг (работ)</t>
  </si>
  <si>
    <t>Прочие доходы от оказания платных услуг (работ) получателями средств бюджетов муниципальных районов</t>
  </si>
  <si>
    <t>1 13 01995 05 0000 130</t>
  </si>
  <si>
    <t>Доходы от компенсации затрат государства</t>
  </si>
  <si>
    <t>1 13 02000 00 0000 130</t>
  </si>
  <si>
    <t>Субсидии бюджетам сельских поселений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</si>
  <si>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Установка мемориальных знаков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</si>
  <si>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</si>
  <si>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2 02 25454 05 0000 150</t>
  </si>
  <si>
    <t>Субсидии бюджетам муниципальных районов на создание модельных муниципальных библиотек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</si>
  <si>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</si>
  <si>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2 02 27576 05 0000 150</t>
  </si>
  <si>
    <t>налог и ненал</t>
  </si>
  <si>
    <t>безвоз</t>
  </si>
  <si>
    <t>2 02 45050 05 0000 150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</si>
  <si>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</si>
  <si>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Субсидии местным бюджетам на капитальный ремон объектов водоснабжения</t>
  </si>
  <si>
    <t>2 02 25750 05 0000 150</t>
  </si>
  <si>
    <t>Субсидии бюджетам муниципальных районов на реализацию мероприятий по модернизации школьных систем образования</t>
  </si>
  <si>
    <t>Субсидии местным бюджетам на мероприятия по совершенствованию системы организации дорожного движения</t>
  </si>
  <si>
    <t>Субсидии местным бюджетам на мероприятия по энергосбережению и повышению энергетической эффективности</t>
  </si>
  <si>
    <t>Субвенции бюджетам муниципальных районов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</si>
  <si>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</si>
  <si>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Субсидии местным бюджетам на строительство (реконструкцию), капитальный ремонт и ремонт автомобильных дорог общего пользования местного значения и искусственных дорожных сооружений на них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</si>
  <si>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</si>
  <si>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2 18 60010 05 0000 150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</si>
  <si>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</si>
  <si>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2 18 00000 05 0000 150</t>
  </si>
  <si>
    <t>Субвенции, предоставляемые местным бюджетам на осуществление отдельных государственных полномочий Республики Адыгея по предоставлению дополнительных гарантий права на жилое помещение лицам, указанным в пункте 9 статьи 8 Федерального закона от 21 декабря 1996 года № 159-ФЗ "О дополнительных гарантиях по социальной поддержке детей-сирот и детей, оставшихся без попечения родителей", включенным в список в соответствии с пунктом 3 статьи 8 Федерального закона от 21 декабря 1996 года № 159-ФЗ "О дополнительных гарантиях по социальной поддержке детей-сирот и детей, оставшихся без попечения родителей", в виде предоставления выплаты на приобретение благоустроенного жилого помещения в собственность или для полного погашения кредита (займа) по договору, обязательства заемщика по которому обеспечены ипотекой</t>
  </si>
  <si>
    <t>Субвенции  бюджетам муниципальных районов на организацию мероприятий при осуществлении деятельности по обращению с животными без владельцев</t>
  </si>
  <si>
    <t>Субсидия местным бюджетам на укрепление материально-техничнской базы муниципальных учреждений культурв</t>
  </si>
  <si>
    <t>Субсидии бюджетам муниципальных районов на модернизацию учреждений культуры, включая создание детских культурно-просветительских центров на базе учреждений культуры</t>
  </si>
  <si>
    <t>2 02 25349 05 0000 150</t>
  </si>
  <si>
    <t>Субсидии бюджетам муниципальных районов на реализацию мероприятий по модернизации коммунальной инфраструктуры</t>
  </si>
  <si>
    <t>2 02 25154 05 0000 150</t>
  </si>
  <si>
    <t>Субсидии бюджетам муниципальных районов на техническое оснащение региональных и муниципальных музеев</t>
  </si>
  <si>
    <t>2 02 25590 05 0000 150</t>
  </si>
  <si>
    <t>Субсидии бюджетам муниципальных районов на осуществление капитального ремонта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</si>
  <si>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2 02 25315 05 0000 150</t>
  </si>
  <si>
    <t>Субсидии местным бюджетам на модернизацию региональных и (или) муниципальных учреждений культуры</t>
  </si>
  <si>
    <t>1 11 09080 05 0000 120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</si>
  <si>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</si>
  <si>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1 06 02020 02 0000 110</t>
  </si>
  <si>
    <t>Н/г на имущ-во орг-й по имущ-ву, входящему в Единую систему газоснабжения</t>
  </si>
  <si>
    <t>1 05 02000 02 0000 110</t>
  </si>
  <si>
    <t xml:space="preserve">Единый налог на вмененный доход для отдельных видов деятельности </t>
  </si>
  <si>
    <t>1 14 02052 05 0000 440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</si>
  <si>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</si>
  <si>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2 02 25372 05 0000 150</t>
  </si>
  <si>
    <t>Субсидии бюджетам муниципальных районов на развитие транспортной инфраструктуры на сельских территориях</t>
  </si>
  <si>
    <t>муниципального образования "Красногвардейский район" на 2026 год</t>
  </si>
  <si>
    <t>от 26.12.2025 г. №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</si>
</sst>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72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10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65" fontId="4" fillId="0" borderId="1" xfId="1" applyNumberFormat="1" applyFont="1" applyFill="1" applyBorder="1" applyAlignment="1">
      <alignment vertical="top"/>
    </xf>
    <xf numFmtId="165" fontId="4" fillId="0" borderId="1" xfId="1" applyNumberFormat="1" applyFont="1" applyFill="1" applyBorder="1" applyAlignment="1">
      <alignment horizontal="right" vertical="top"/>
    </xf>
    <xf numFmtId="165" fontId="2" fillId="0" borderId="1" xfId="1" applyNumberFormat="1" applyFont="1" applyFill="1" applyBorder="1" applyAlignment="1">
      <alignment horizontal="right" vertical="top"/>
    </xf>
    <xf numFmtId="165" fontId="2" fillId="0" borderId="1" xfId="1" applyNumberFormat="1" applyFont="1" applyFill="1" applyBorder="1" applyAlignment="1">
      <alignment vertical="top"/>
    </xf>
    <xf numFmtId="165" fontId="1" fillId="0" borderId="1" xfId="1" applyNumberFormat="1" applyFont="1" applyFill="1" applyBorder="1" applyAlignment="1">
      <alignment vertical="top"/>
    </xf>
    <xf numFmtId="165" fontId="1" fillId="0" borderId="0" xfId="0" applyNumberFormat="1" applyFont="1" applyAlignment="1">
      <alignment horizontal="right" vertical="top"/>
    </xf>
    <xf numFmtId="165" fontId="4" fillId="0" borderId="1" xfId="0" applyNumberFormat="1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165" fontId="4" fillId="0" borderId="2" xfId="0" applyNumberFormat="1" applyFont="1" applyBorder="1" applyAlignment="1">
      <alignment horizontal="right" vertical="top"/>
    </xf>
    <xf numFmtId="165" fontId="1" fillId="0" borderId="1" xfId="0" applyNumberFormat="1" applyFont="1" applyBorder="1" applyAlignment="1">
      <alignment vertical="top"/>
    </xf>
    <xf numFmtId="165" fontId="1" fillId="0" borderId="0" xfId="0" applyNumberFormat="1" applyFont="1" applyAlignment="1">
      <alignment vertical="top"/>
    </xf>
    <xf numFmtId="165" fontId="2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65"/>
  <sheetViews>
    <sheetView tabSelected="1" view="pageLayout" topLeftCell="A105" zoomScale="106" zoomScaleNormal="100" zoomScaleSheetLayoutView="100" zoomScalePageLayoutView="106" workbookViewId="0">
      <selection activeCell="B131" sqref="B131"/>
    </sheetView>
  </sheetViews>
  <sheetFormatPr defaultColWidth="9.140625" defaultRowHeight="15" x14ac:dyDescent="0.25"/>
  <cols>
    <col min="1" max="1" width="24.28515625" style="1" customWidth="1"/>
    <col min="2" max="2" width="50.28515625" style="26" customWidth="1"/>
    <col min="3" max="3" width="14.5703125" style="34" customWidth="1"/>
  </cols>
  <sheetData>
    <row r="1" spans="1:3" ht="15.75" hidden="1" customHeight="1" x14ac:dyDescent="0.25"/>
    <row r="2" spans="1:3" hidden="1" x14ac:dyDescent="0.25"/>
    <row r="3" spans="1:3" hidden="1" x14ac:dyDescent="0.25"/>
    <row r="4" spans="1:3" hidden="1" x14ac:dyDescent="0.25"/>
    <row r="5" spans="1:3" hidden="1" x14ac:dyDescent="0.25"/>
    <row r="6" spans="1:3" hidden="1" x14ac:dyDescent="0.25"/>
    <row r="7" spans="1:3" hidden="1" x14ac:dyDescent="0.25"/>
    <row r="8" spans="1:3" x14ac:dyDescent="0.25">
      <c r="A8" s="42" t="s">
        <v>0</v>
      </c>
      <c r="B8" s="42"/>
      <c r="C8" s="42"/>
    </row>
    <row r="9" spans="1:3" x14ac:dyDescent="0.25">
      <c r="A9" s="42" t="s">
        <v>1</v>
      </c>
      <c r="B9" s="42"/>
      <c r="C9" s="42"/>
    </row>
    <row r="10" spans="1:3" x14ac:dyDescent="0.25">
      <c r="A10" s="42" t="s">
        <v>2</v>
      </c>
      <c r="B10" s="42"/>
      <c r="C10" s="42"/>
    </row>
    <row r="11" spans="1:3" x14ac:dyDescent="0.25">
      <c r="A11" s="42" t="s">
        <v>221</v>
      </c>
      <c r="B11" s="42"/>
      <c r="C11" s="42"/>
    </row>
    <row r="12" spans="1:3" x14ac:dyDescent="0.25">
      <c r="A12" s="43"/>
      <c r="B12" s="43"/>
      <c r="C12" s="43"/>
    </row>
    <row r="13" spans="1:3" ht="15.75" x14ac:dyDescent="0.25">
      <c r="A13" s="41" t="s">
        <v>3</v>
      </c>
      <c r="B13" s="41"/>
      <c r="C13" s="41"/>
    </row>
    <row r="14" spans="1:3" x14ac:dyDescent="0.25">
      <c r="A14" s="41" t="s">
        <v>220</v>
      </c>
      <c r="B14" s="41"/>
      <c r="C14" s="41"/>
    </row>
    <row r="15" spans="1:3" x14ac:dyDescent="0.25">
      <c r="A15" s="41"/>
      <c r="B15" s="41"/>
      <c r="C15" s="41"/>
    </row>
    <row r="16" spans="1:3" x14ac:dyDescent="0.25">
      <c r="A16" s="25"/>
      <c r="B16" s="2"/>
      <c r="C16" s="34" t="s">
        <v>4</v>
      </c>
    </row>
    <row r="17" spans="1:3" ht="71.25" x14ac:dyDescent="0.25">
      <c r="A17" s="3" t="s">
        <v>5</v>
      </c>
      <c r="B17" s="4" t="s">
        <v>6</v>
      </c>
      <c r="C17" s="35" t="s">
        <v>7</v>
      </c>
    </row>
    <row r="18" spans="1:3" x14ac:dyDescent="0.25">
      <c r="A18" s="4">
        <v>1</v>
      </c>
      <c r="B18" s="4">
        <v>2</v>
      </c>
      <c r="C18" s="36">
        <v>3</v>
      </c>
    </row>
    <row r="19" spans="1:3" x14ac:dyDescent="0.25">
      <c r="A19" s="5" t="s">
        <v>8</v>
      </c>
      <c r="B19" s="6" t="s">
        <v>9</v>
      </c>
      <c r="C19" s="29">
        <f>C20+C72</f>
        <v>1330475.6439999999</v>
      </c>
    </row>
    <row r="20" spans="1:3" x14ac:dyDescent="0.25">
      <c r="A20" s="5" t="s">
        <v>10</v>
      </c>
      <c r="B20" s="6" t="s">
        <v>11</v>
      </c>
      <c r="C20" s="30">
        <f>C21+C47</f>
        <v>309321</v>
      </c>
    </row>
    <row r="21" spans="1:3" x14ac:dyDescent="0.25">
      <c r="A21" s="5"/>
      <c r="B21" s="6" t="s">
        <v>12</v>
      </c>
      <c r="C21" s="30">
        <f>C22+C25+C36+C40+C44</f>
        <v>263307.7</v>
      </c>
    </row>
    <row r="22" spans="1:3" x14ac:dyDescent="0.25">
      <c r="A22" s="7" t="s">
        <v>13</v>
      </c>
      <c r="B22" s="6" t="s">
        <v>14</v>
      </c>
      <c r="C22" s="30">
        <f>C23</f>
        <v>81406.2</v>
      </c>
    </row>
    <row r="23" spans="1:3" x14ac:dyDescent="0.25">
      <c r="A23" s="5" t="s">
        <v>15</v>
      </c>
      <c r="B23" s="6" t="s">
        <v>16</v>
      </c>
      <c r="C23" s="30">
        <f>C24</f>
        <v>81406.2</v>
      </c>
    </row>
    <row r="24" spans="1:3" ht="115.15" hidden="1" customHeight="1" x14ac:dyDescent="0.25">
      <c r="A24" s="10" t="s">
        <v>17</v>
      </c>
      <c r="B24" s="9" t="s">
        <v>192</v>
      </c>
      <c r="C24" s="31">
        <v>81406.2</v>
      </c>
    </row>
    <row r="25" spans="1:3" x14ac:dyDescent="0.25">
      <c r="A25" s="5" t="s">
        <v>18</v>
      </c>
      <c r="B25" s="6" t="s">
        <v>19</v>
      </c>
      <c r="C25" s="30">
        <f>C26+C32+C35</f>
        <v>118567</v>
      </c>
    </row>
    <row r="26" spans="1:3" ht="31.15" customHeight="1" x14ac:dyDescent="0.25">
      <c r="A26" s="10" t="s">
        <v>20</v>
      </c>
      <c r="B26" s="9" t="s">
        <v>21</v>
      </c>
      <c r="C26" s="31">
        <f>C27+C29</f>
        <v>80724.7</v>
      </c>
    </row>
    <row r="27" spans="1:3" ht="31.5" customHeight="1" x14ac:dyDescent="0.25">
      <c r="A27" s="8" t="s">
        <v>22</v>
      </c>
      <c r="B27" s="9" t="s">
        <v>23</v>
      </c>
      <c r="C27" s="31">
        <f>C28</f>
        <v>50340.5</v>
      </c>
    </row>
    <row r="28" spans="1:3" ht="30" customHeight="1" x14ac:dyDescent="0.25">
      <c r="A28" s="8" t="s">
        <v>24</v>
      </c>
      <c r="B28" s="9" t="s">
        <v>23</v>
      </c>
      <c r="C28" s="31">
        <v>50340.5</v>
      </c>
    </row>
    <row r="29" spans="1:3" ht="46.9" customHeight="1" x14ac:dyDescent="0.25">
      <c r="A29" s="8" t="s">
        <v>25</v>
      </c>
      <c r="B29" s="9" t="s">
        <v>26</v>
      </c>
      <c r="C29" s="31">
        <f>C30</f>
        <v>30384.2</v>
      </c>
    </row>
    <row r="30" spans="1:3" ht="76.5" customHeight="1" x14ac:dyDescent="0.25">
      <c r="A30" s="8" t="s">
        <v>27</v>
      </c>
      <c r="B30" s="9" t="s">
        <v>28</v>
      </c>
      <c r="C30" s="31">
        <v>30384.2</v>
      </c>
    </row>
    <row r="31" spans="1:3" ht="22.9" hidden="1" customHeight="1" x14ac:dyDescent="0.25">
      <c r="A31" s="8" t="s">
        <v>214</v>
      </c>
      <c r="B31" s="9" t="s">
        <v>215</v>
      </c>
      <c r="C31" s="31"/>
    </row>
    <row r="32" spans="1:3" x14ac:dyDescent="0.25">
      <c r="A32" s="8" t="s">
        <v>29</v>
      </c>
      <c r="B32" s="9" t="s">
        <v>30</v>
      </c>
      <c r="C32" s="31">
        <f>C33</f>
        <v>33425.4</v>
      </c>
    </row>
    <row r="33" spans="1:3" x14ac:dyDescent="0.25">
      <c r="A33" s="8" t="s">
        <v>31</v>
      </c>
      <c r="B33" s="9" t="s">
        <v>30</v>
      </c>
      <c r="C33" s="31">
        <v>33425.4</v>
      </c>
    </row>
    <row r="34" spans="1:3" ht="30.6" customHeight="1" x14ac:dyDescent="0.25">
      <c r="A34" s="10" t="s">
        <v>32</v>
      </c>
      <c r="B34" s="9" t="s">
        <v>33</v>
      </c>
      <c r="C34" s="31">
        <f>C35</f>
        <v>4416.8999999999996</v>
      </c>
    </row>
    <row r="35" spans="1:3" ht="45.6" customHeight="1" x14ac:dyDescent="0.25">
      <c r="A35" s="10" t="s">
        <v>34</v>
      </c>
      <c r="B35" s="9" t="s">
        <v>35</v>
      </c>
      <c r="C35" s="31">
        <v>4416.8999999999996</v>
      </c>
    </row>
    <row r="36" spans="1:3" x14ac:dyDescent="0.25">
      <c r="A36" s="5" t="s">
        <v>36</v>
      </c>
      <c r="B36" s="6" t="s">
        <v>37</v>
      </c>
      <c r="C36" s="30">
        <f t="shared" ref="C36:C37" si="0">C37</f>
        <v>41983</v>
      </c>
    </row>
    <row r="37" spans="1:3" x14ac:dyDescent="0.25">
      <c r="A37" s="8" t="s">
        <v>38</v>
      </c>
      <c r="B37" s="9" t="s">
        <v>39</v>
      </c>
      <c r="C37" s="31">
        <f t="shared" si="0"/>
        <v>41983</v>
      </c>
    </row>
    <row r="38" spans="1:3" ht="30" x14ac:dyDescent="0.25">
      <c r="A38" s="8" t="s">
        <v>40</v>
      </c>
      <c r="B38" s="9" t="s">
        <v>41</v>
      </c>
      <c r="C38" s="31">
        <v>41983</v>
      </c>
    </row>
    <row r="39" spans="1:3" ht="0.6" customHeight="1" x14ac:dyDescent="0.25">
      <c r="A39" s="8" t="s">
        <v>212</v>
      </c>
      <c r="B39" s="9" t="s">
        <v>213</v>
      </c>
      <c r="C39" s="31"/>
    </row>
    <row r="40" spans="1:3" ht="28.5" x14ac:dyDescent="0.25">
      <c r="A40" s="5" t="s">
        <v>42</v>
      </c>
      <c r="B40" s="6" t="s">
        <v>43</v>
      </c>
      <c r="C40" s="30">
        <f t="shared" ref="C40:C41" si="1">C41</f>
        <v>5194.2</v>
      </c>
    </row>
    <row r="41" spans="1:3" x14ac:dyDescent="0.25">
      <c r="A41" s="8" t="s">
        <v>44</v>
      </c>
      <c r="B41" s="9" t="s">
        <v>45</v>
      </c>
      <c r="C41" s="31">
        <f t="shared" si="1"/>
        <v>5194.2</v>
      </c>
    </row>
    <row r="42" spans="1:3" ht="30" customHeight="1" x14ac:dyDescent="0.25">
      <c r="A42" s="8" t="s">
        <v>46</v>
      </c>
      <c r="B42" s="9" t="s">
        <v>47</v>
      </c>
      <c r="C42" s="31">
        <v>5194.2</v>
      </c>
    </row>
    <row r="43" spans="1:3" hidden="1" x14ac:dyDescent="0.25">
      <c r="A43" s="8"/>
      <c r="B43" s="9"/>
      <c r="C43" s="31"/>
    </row>
    <row r="44" spans="1:3" x14ac:dyDescent="0.25">
      <c r="A44" s="5" t="s">
        <v>48</v>
      </c>
      <c r="B44" s="6" t="s">
        <v>49</v>
      </c>
      <c r="C44" s="30">
        <f>C45</f>
        <v>16157.3</v>
      </c>
    </row>
    <row r="45" spans="1:3" ht="45" x14ac:dyDescent="0.25">
      <c r="A45" s="8" t="s">
        <v>50</v>
      </c>
      <c r="B45" s="9" t="s">
        <v>51</v>
      </c>
      <c r="C45" s="31">
        <f>C46</f>
        <v>16157.3</v>
      </c>
    </row>
    <row r="46" spans="1:3" ht="60" x14ac:dyDescent="0.25">
      <c r="A46" s="8" t="s">
        <v>52</v>
      </c>
      <c r="B46" s="9" t="s">
        <v>53</v>
      </c>
      <c r="C46" s="31">
        <v>16157.3</v>
      </c>
    </row>
    <row r="47" spans="1:3" x14ac:dyDescent="0.25">
      <c r="A47" s="5"/>
      <c r="B47" s="6" t="s">
        <v>54</v>
      </c>
      <c r="C47" s="30">
        <f>C48+C58+C71+C68+C63</f>
        <v>46013.299999999996</v>
      </c>
    </row>
    <row r="48" spans="1:3" ht="42.75" x14ac:dyDescent="0.25">
      <c r="A48" s="5" t="s">
        <v>55</v>
      </c>
      <c r="B48" s="6" t="s">
        <v>56</v>
      </c>
      <c r="C48" s="30">
        <f t="shared" ref="C48" si="2">C50+C52+C54+C56+C57</f>
        <v>41688.199999999997</v>
      </c>
    </row>
    <row r="49" spans="1:3" ht="105" x14ac:dyDescent="0.25">
      <c r="A49" s="8" t="s">
        <v>163</v>
      </c>
      <c r="B49" s="9" t="s">
        <v>164</v>
      </c>
      <c r="C49" s="30">
        <f>C50+C52</f>
        <v>41463.199999999997</v>
      </c>
    </row>
    <row r="50" spans="1:3" ht="75" x14ac:dyDescent="0.25">
      <c r="A50" s="8" t="s">
        <v>57</v>
      </c>
      <c r="B50" s="9" t="s">
        <v>58</v>
      </c>
      <c r="C50" s="31">
        <f>C51</f>
        <v>39763.199999999997</v>
      </c>
    </row>
    <row r="51" spans="1:3" ht="105" x14ac:dyDescent="0.25">
      <c r="A51" s="11" t="s">
        <v>59</v>
      </c>
      <c r="B51" s="9" t="s">
        <v>60</v>
      </c>
      <c r="C51" s="31">
        <v>39763.199999999997</v>
      </c>
    </row>
    <row r="52" spans="1:3" ht="90.75" customHeight="1" x14ac:dyDescent="0.25">
      <c r="A52" s="8" t="s">
        <v>61</v>
      </c>
      <c r="B52" s="9" t="s">
        <v>62</v>
      </c>
      <c r="C52" s="31">
        <f>C53</f>
        <v>1700</v>
      </c>
    </row>
    <row r="53" spans="1:3" ht="90" x14ac:dyDescent="0.25">
      <c r="A53" s="11" t="s">
        <v>63</v>
      </c>
      <c r="B53" s="12" t="s">
        <v>64</v>
      </c>
      <c r="C53" s="31">
        <v>1700</v>
      </c>
    </row>
    <row r="54" spans="1:3" ht="105" x14ac:dyDescent="0.25">
      <c r="A54" s="8" t="s">
        <v>65</v>
      </c>
      <c r="B54" s="9" t="s">
        <v>66</v>
      </c>
      <c r="C54" s="31">
        <f>C55</f>
        <v>50</v>
      </c>
    </row>
    <row r="55" spans="1:3" ht="90" x14ac:dyDescent="0.25">
      <c r="A55" s="8" t="s">
        <v>67</v>
      </c>
      <c r="B55" s="9" t="s">
        <v>68</v>
      </c>
      <c r="C55" s="31">
        <v>50</v>
      </c>
    </row>
    <row r="56" spans="1:3" ht="90" x14ac:dyDescent="0.25">
      <c r="A56" s="8" t="s">
        <v>69</v>
      </c>
      <c r="B56" s="13" t="s">
        <v>152</v>
      </c>
      <c r="C56" s="31">
        <v>100</v>
      </c>
    </row>
    <row r="57" spans="1:3" ht="104.25" customHeight="1" x14ac:dyDescent="0.25">
      <c r="A57" s="8" t="s">
        <v>210</v>
      </c>
      <c r="B57" s="13" t="s">
        <v>211</v>
      </c>
      <c r="C57" s="31">
        <v>75</v>
      </c>
    </row>
    <row r="58" spans="1:3" ht="28.5" hidden="1" x14ac:dyDescent="0.25">
      <c r="A58" s="5" t="s">
        <v>70</v>
      </c>
      <c r="B58" s="6" t="s">
        <v>71</v>
      </c>
      <c r="C58" s="30">
        <f>C59</f>
        <v>0</v>
      </c>
    </row>
    <row r="59" spans="1:3" ht="27" hidden="1" customHeight="1" x14ac:dyDescent="0.25">
      <c r="A59" s="8" t="s">
        <v>72</v>
      </c>
      <c r="B59" s="9" t="s">
        <v>73</v>
      </c>
      <c r="C59" s="31">
        <v>0</v>
      </c>
    </row>
    <row r="60" spans="1:3" ht="1.1499999999999999" hidden="1" customHeight="1" x14ac:dyDescent="0.25">
      <c r="A60" s="10" t="s">
        <v>166</v>
      </c>
      <c r="B60" s="9" t="s">
        <v>165</v>
      </c>
      <c r="C60" s="31"/>
    </row>
    <row r="61" spans="1:3" ht="30" hidden="1" x14ac:dyDescent="0.25">
      <c r="A61" s="10" t="s">
        <v>167</v>
      </c>
      <c r="B61" s="9" t="s">
        <v>74</v>
      </c>
      <c r="C61" s="31"/>
    </row>
    <row r="62" spans="1:3" ht="30" hidden="1" x14ac:dyDescent="0.25">
      <c r="A62" s="10" t="s">
        <v>168</v>
      </c>
      <c r="B62" s="9" t="s">
        <v>75</v>
      </c>
      <c r="C62" s="31"/>
    </row>
    <row r="63" spans="1:3" ht="30" customHeight="1" x14ac:dyDescent="0.25">
      <c r="A63" s="5" t="s">
        <v>76</v>
      </c>
      <c r="B63" s="6" t="s">
        <v>77</v>
      </c>
      <c r="C63" s="30">
        <f>C67+C65</f>
        <v>146.19999999999999</v>
      </c>
    </row>
    <row r="64" spans="1:3" ht="0.6" customHeight="1" x14ac:dyDescent="0.25">
      <c r="A64" s="8" t="s">
        <v>169</v>
      </c>
      <c r="B64" s="9" t="s">
        <v>170</v>
      </c>
      <c r="C64" s="30"/>
    </row>
    <row r="65" spans="1:3" ht="44.25" customHeight="1" x14ac:dyDescent="0.25">
      <c r="A65" s="8" t="s">
        <v>172</v>
      </c>
      <c r="B65" s="9" t="s">
        <v>171</v>
      </c>
      <c r="C65" s="31">
        <v>44.1</v>
      </c>
    </row>
    <row r="66" spans="1:3" hidden="1" x14ac:dyDescent="0.25">
      <c r="A66" s="8" t="s">
        <v>174</v>
      </c>
      <c r="B66" s="9" t="s">
        <v>173</v>
      </c>
      <c r="C66" s="30">
        <v>31.3</v>
      </c>
    </row>
    <row r="67" spans="1:3" ht="30" x14ac:dyDescent="0.25">
      <c r="A67" s="10" t="s">
        <v>78</v>
      </c>
      <c r="B67" s="9" t="s">
        <v>79</v>
      </c>
      <c r="C67" s="31">
        <v>102.1</v>
      </c>
    </row>
    <row r="68" spans="1:3" ht="28.5" x14ac:dyDescent="0.25">
      <c r="A68" s="5" t="s">
        <v>80</v>
      </c>
      <c r="B68" s="6" t="s">
        <v>81</v>
      </c>
      <c r="C68" s="30">
        <f>C69</f>
        <v>1000</v>
      </c>
    </row>
    <row r="69" spans="1:3" ht="61.5" customHeight="1" x14ac:dyDescent="0.25">
      <c r="A69" s="10" t="s">
        <v>82</v>
      </c>
      <c r="B69" s="9" t="s">
        <v>83</v>
      </c>
      <c r="C69" s="31">
        <v>1000</v>
      </c>
    </row>
    <row r="70" spans="1:3" ht="105" hidden="1" x14ac:dyDescent="0.25">
      <c r="A70" s="8" t="s">
        <v>216</v>
      </c>
      <c r="B70" s="9" t="s">
        <v>217</v>
      </c>
      <c r="C70" s="31"/>
    </row>
    <row r="71" spans="1:3" x14ac:dyDescent="0.25">
      <c r="A71" s="5" t="s">
        <v>84</v>
      </c>
      <c r="B71" s="6" t="s">
        <v>85</v>
      </c>
      <c r="C71" s="30">
        <v>3178.9</v>
      </c>
    </row>
    <row r="72" spans="1:3" x14ac:dyDescent="0.25">
      <c r="A72" s="5" t="s">
        <v>86</v>
      </c>
      <c r="B72" s="6" t="s">
        <v>87</v>
      </c>
      <c r="C72" s="30">
        <f>C73+C136+C137</f>
        <v>1021154.6439999999</v>
      </c>
    </row>
    <row r="73" spans="1:3" ht="30" customHeight="1" x14ac:dyDescent="0.25">
      <c r="A73" s="5" t="s">
        <v>88</v>
      </c>
      <c r="B73" s="6" t="s">
        <v>89</v>
      </c>
      <c r="C73" s="30">
        <f>C74+C111+C78+C130</f>
        <v>1021154.6439999999</v>
      </c>
    </row>
    <row r="74" spans="1:3" ht="28.5" x14ac:dyDescent="0.25">
      <c r="A74" s="5" t="s">
        <v>90</v>
      </c>
      <c r="B74" s="6" t="s">
        <v>91</v>
      </c>
      <c r="C74" s="30">
        <f>C75+C76+C77</f>
        <v>287835</v>
      </c>
    </row>
    <row r="75" spans="1:3" ht="46.5" customHeight="1" x14ac:dyDescent="0.25">
      <c r="A75" s="8" t="s">
        <v>92</v>
      </c>
      <c r="B75" s="9" t="s">
        <v>93</v>
      </c>
      <c r="C75" s="32">
        <v>287835</v>
      </c>
    </row>
    <row r="76" spans="1:3" ht="45.6" hidden="1" customHeight="1" x14ac:dyDescent="0.25">
      <c r="A76" s="8" t="s">
        <v>94</v>
      </c>
      <c r="B76" s="9" t="s">
        <v>95</v>
      </c>
      <c r="C76" s="32"/>
    </row>
    <row r="77" spans="1:3" ht="30.6" hidden="1" customHeight="1" x14ac:dyDescent="0.25">
      <c r="A77" s="8" t="s">
        <v>96</v>
      </c>
      <c r="B77" s="9" t="s">
        <v>97</v>
      </c>
      <c r="C77" s="32"/>
    </row>
    <row r="78" spans="1:3" ht="30.6" customHeight="1" x14ac:dyDescent="0.25">
      <c r="A78" s="5" t="s">
        <v>98</v>
      </c>
      <c r="B78" s="6" t="s">
        <v>99</v>
      </c>
      <c r="C78" s="30">
        <f>C79+C82+C86+C88+C90+C91+C92+C94+C97+C98+C100+C102+C101+C81+C99+C87</f>
        <v>203810.29999999996</v>
      </c>
    </row>
    <row r="79" spans="1:3" ht="46.9" customHeight="1" x14ac:dyDescent="0.25">
      <c r="A79" s="14" t="s">
        <v>100</v>
      </c>
      <c r="B79" s="9" t="s">
        <v>153</v>
      </c>
      <c r="C79" s="32">
        <v>100000</v>
      </c>
    </row>
    <row r="80" spans="1:3" ht="54" hidden="1" customHeight="1" x14ac:dyDescent="0.25">
      <c r="A80" s="8" t="s">
        <v>101</v>
      </c>
      <c r="B80" s="9" t="s">
        <v>102</v>
      </c>
      <c r="C80" s="32"/>
    </row>
    <row r="81" spans="1:3" ht="45.75" customHeight="1" x14ac:dyDescent="0.25">
      <c r="A81" s="8" t="s">
        <v>204</v>
      </c>
      <c r="B81" s="9" t="s">
        <v>203</v>
      </c>
      <c r="C81" s="32">
        <v>35801.199999999997</v>
      </c>
    </row>
    <row r="82" spans="1:3" ht="75" customHeight="1" x14ac:dyDescent="0.25">
      <c r="A82" s="8" t="s">
        <v>162</v>
      </c>
      <c r="B82" s="9" t="s">
        <v>161</v>
      </c>
      <c r="C82" s="32">
        <v>2922.5</v>
      </c>
    </row>
    <row r="83" spans="1:3" ht="41.45" hidden="1" customHeight="1" x14ac:dyDescent="0.25">
      <c r="A83" s="8" t="s">
        <v>156</v>
      </c>
      <c r="B83" s="9" t="s">
        <v>155</v>
      </c>
      <c r="C83" s="32"/>
    </row>
    <row r="84" spans="1:3" ht="33" hidden="1" customHeight="1" x14ac:dyDescent="0.25">
      <c r="A84" s="8" t="s">
        <v>103</v>
      </c>
      <c r="B84" s="9" t="s">
        <v>175</v>
      </c>
      <c r="C84" s="32"/>
    </row>
    <row r="85" spans="1:3" ht="22.9" hidden="1" customHeight="1" x14ac:dyDescent="0.25">
      <c r="A85" s="8"/>
      <c r="B85" s="9" t="s">
        <v>176</v>
      </c>
      <c r="C85" s="32"/>
    </row>
    <row r="86" spans="1:3" ht="75" x14ac:dyDescent="0.25">
      <c r="A86" s="8" t="s">
        <v>104</v>
      </c>
      <c r="B86" s="9" t="s">
        <v>105</v>
      </c>
      <c r="C86" s="32">
        <v>19750.7</v>
      </c>
    </row>
    <row r="87" spans="1:3" ht="75" x14ac:dyDescent="0.25">
      <c r="A87" s="8" t="s">
        <v>208</v>
      </c>
      <c r="B87" s="9" t="s">
        <v>207</v>
      </c>
      <c r="C87" s="32">
        <v>14904.1</v>
      </c>
    </row>
    <row r="88" spans="1:3" ht="61.5" customHeight="1" x14ac:dyDescent="0.25">
      <c r="A88" s="8" t="s">
        <v>202</v>
      </c>
      <c r="B88" s="9" t="s">
        <v>201</v>
      </c>
      <c r="C88" s="32">
        <v>3030.4</v>
      </c>
    </row>
    <row r="89" spans="1:3" ht="0.6" customHeight="1" x14ac:dyDescent="0.25">
      <c r="A89" s="8" t="s">
        <v>218</v>
      </c>
      <c r="B89" s="21" t="s">
        <v>219</v>
      </c>
      <c r="C89" s="32"/>
    </row>
    <row r="90" spans="1:3" ht="47.45" hidden="1" customHeight="1" x14ac:dyDescent="0.25">
      <c r="A90" s="8" t="s">
        <v>178</v>
      </c>
      <c r="B90" s="27" t="s">
        <v>179</v>
      </c>
      <c r="C90" s="32"/>
    </row>
    <row r="91" spans="1:3" ht="60" customHeight="1" x14ac:dyDescent="0.25">
      <c r="A91" s="8" t="s">
        <v>106</v>
      </c>
      <c r="B91" s="9" t="s">
        <v>107</v>
      </c>
      <c r="C91" s="32">
        <v>595.20000000000005</v>
      </c>
    </row>
    <row r="92" spans="1:3" ht="44.25" customHeight="1" x14ac:dyDescent="0.25">
      <c r="A92" s="15" t="s">
        <v>108</v>
      </c>
      <c r="B92" s="16" t="s">
        <v>109</v>
      </c>
      <c r="C92" s="32">
        <v>3482.4</v>
      </c>
    </row>
    <row r="93" spans="1:3" ht="34.5" hidden="1" customHeight="1" x14ac:dyDescent="0.25">
      <c r="A93" s="14" t="s">
        <v>110</v>
      </c>
      <c r="B93" s="16" t="s">
        <v>111</v>
      </c>
      <c r="C93" s="32"/>
    </row>
    <row r="94" spans="1:3" ht="30" customHeight="1" x14ac:dyDescent="0.25">
      <c r="A94" s="10" t="s">
        <v>112</v>
      </c>
      <c r="B94" s="9" t="s">
        <v>113</v>
      </c>
      <c r="C94" s="31">
        <f>C96+C95</f>
        <v>245.7</v>
      </c>
    </row>
    <row r="95" spans="1:3" ht="30" customHeight="1" x14ac:dyDescent="0.25">
      <c r="A95" s="8"/>
      <c r="B95" s="17" t="s">
        <v>114</v>
      </c>
      <c r="C95" s="32">
        <v>101.1</v>
      </c>
    </row>
    <row r="96" spans="1:3" ht="57.75" customHeight="1" x14ac:dyDescent="0.25">
      <c r="A96" s="8"/>
      <c r="B96" s="17" t="s">
        <v>115</v>
      </c>
      <c r="C96" s="32">
        <v>144.6</v>
      </c>
    </row>
    <row r="97" spans="1:3" ht="45.6" customHeight="1" x14ac:dyDescent="0.25">
      <c r="A97" s="8" t="s">
        <v>160</v>
      </c>
      <c r="B97" s="17" t="s">
        <v>159</v>
      </c>
      <c r="C97" s="32">
        <v>5050.6000000000004</v>
      </c>
    </row>
    <row r="98" spans="1:3" ht="33.6" hidden="1" customHeight="1" x14ac:dyDescent="0.25">
      <c r="A98" s="8" t="s">
        <v>157</v>
      </c>
      <c r="B98" s="17" t="s">
        <v>158</v>
      </c>
      <c r="C98" s="32"/>
    </row>
    <row r="99" spans="1:3" ht="44.45" customHeight="1" x14ac:dyDescent="0.25">
      <c r="A99" s="8" t="s">
        <v>206</v>
      </c>
      <c r="B99" s="17" t="s">
        <v>205</v>
      </c>
      <c r="C99" s="32">
        <v>1191.3</v>
      </c>
    </row>
    <row r="100" spans="1:3" ht="44.25" customHeight="1" x14ac:dyDescent="0.25">
      <c r="A100" s="8" t="s">
        <v>187</v>
      </c>
      <c r="B100" s="17" t="s">
        <v>188</v>
      </c>
      <c r="C100" s="32">
        <v>14654</v>
      </c>
    </row>
    <row r="101" spans="1:3" ht="28.9" hidden="1" customHeight="1" x14ac:dyDescent="0.25">
      <c r="A101" s="8" t="s">
        <v>181</v>
      </c>
      <c r="B101" s="17" t="s">
        <v>180</v>
      </c>
      <c r="C101" s="32"/>
    </row>
    <row r="102" spans="1:3" x14ac:dyDescent="0.25">
      <c r="A102" s="8" t="s">
        <v>116</v>
      </c>
      <c r="B102" s="9" t="s">
        <v>117</v>
      </c>
      <c r="C102" s="32">
        <f>C105+C106+C103+C110+C104+C108+C107</f>
        <v>2182.1999999999998</v>
      </c>
    </row>
    <row r="103" spans="1:3" ht="47.45" hidden="1" customHeight="1" x14ac:dyDescent="0.25">
      <c r="A103" s="14"/>
      <c r="B103" s="9" t="s">
        <v>189</v>
      </c>
      <c r="C103" s="32"/>
    </row>
    <row r="104" spans="1:3" ht="28.9" hidden="1" customHeight="1" x14ac:dyDescent="0.25">
      <c r="A104" s="14"/>
      <c r="B104" s="9" t="s">
        <v>186</v>
      </c>
      <c r="C104" s="32"/>
    </row>
    <row r="105" spans="1:3" ht="73.5" customHeight="1" x14ac:dyDescent="0.25">
      <c r="A105" s="14"/>
      <c r="B105" s="9" t="s">
        <v>118</v>
      </c>
      <c r="C105" s="32">
        <v>2182.1999999999998</v>
      </c>
    </row>
    <row r="106" spans="1:3" ht="0.6" customHeight="1" x14ac:dyDescent="0.25">
      <c r="A106" s="14"/>
      <c r="B106" s="9" t="s">
        <v>119</v>
      </c>
      <c r="C106" s="32"/>
    </row>
    <row r="107" spans="1:3" ht="66" hidden="1" customHeight="1" x14ac:dyDescent="0.25">
      <c r="A107" s="8"/>
      <c r="B107" s="9" t="s">
        <v>193</v>
      </c>
      <c r="C107" s="32"/>
    </row>
    <row r="108" spans="1:3" ht="28.9" hidden="1" customHeight="1" x14ac:dyDescent="0.25">
      <c r="A108" s="8"/>
      <c r="B108" s="9" t="s">
        <v>190</v>
      </c>
      <c r="C108" s="32">
        <v>0</v>
      </c>
    </row>
    <row r="109" spans="1:3" ht="37.9" hidden="1" customHeight="1" x14ac:dyDescent="0.25">
      <c r="A109" s="8"/>
      <c r="B109" s="9" t="s">
        <v>209</v>
      </c>
      <c r="C109" s="32"/>
    </row>
    <row r="110" spans="1:3" ht="0.6" customHeight="1" x14ac:dyDescent="0.25">
      <c r="A110" s="8"/>
      <c r="B110" s="9" t="s">
        <v>200</v>
      </c>
      <c r="C110" s="32">
        <v>0</v>
      </c>
    </row>
    <row r="111" spans="1:3" ht="28.9" customHeight="1" x14ac:dyDescent="0.25">
      <c r="A111" s="5" t="s">
        <v>120</v>
      </c>
      <c r="B111" s="6" t="s">
        <v>121</v>
      </c>
      <c r="C111" s="30">
        <f>C112+C125+C128+C129</f>
        <v>488982.69999999995</v>
      </c>
    </row>
    <row r="112" spans="1:3" ht="45" customHeight="1" x14ac:dyDescent="0.25">
      <c r="A112" s="8" t="s">
        <v>122</v>
      </c>
      <c r="B112" s="9" t="s">
        <v>123</v>
      </c>
      <c r="C112" s="31">
        <f>C113+C114+C115+C116+C117+C119+C121+C122+C123+C118+C120+C124</f>
        <v>470610.69999999995</v>
      </c>
    </row>
    <row r="113" spans="1:3" ht="120.75" customHeight="1" x14ac:dyDescent="0.25">
      <c r="A113" s="8" t="s">
        <v>122</v>
      </c>
      <c r="B113" s="9" t="s">
        <v>124</v>
      </c>
      <c r="C113" s="32">
        <v>674.8</v>
      </c>
    </row>
    <row r="114" spans="1:3" ht="255" customHeight="1" x14ac:dyDescent="0.25">
      <c r="A114" s="8" t="s">
        <v>122</v>
      </c>
      <c r="B114" s="12" t="s">
        <v>198</v>
      </c>
      <c r="C114" s="32">
        <v>3</v>
      </c>
    </row>
    <row r="115" spans="1:3" ht="133.5" customHeight="1" x14ac:dyDescent="0.25">
      <c r="A115" s="8" t="s">
        <v>122</v>
      </c>
      <c r="B115" s="12" t="s">
        <v>125</v>
      </c>
      <c r="C115" s="32">
        <v>139460.6</v>
      </c>
    </row>
    <row r="116" spans="1:3" ht="166.5" customHeight="1" x14ac:dyDescent="0.25">
      <c r="A116" s="8" t="s">
        <v>122</v>
      </c>
      <c r="B116" s="12" t="s">
        <v>126</v>
      </c>
      <c r="C116" s="32">
        <v>315429.8</v>
      </c>
    </row>
    <row r="117" spans="1:3" ht="45" x14ac:dyDescent="0.25">
      <c r="A117" s="8" t="s">
        <v>122</v>
      </c>
      <c r="B117" s="9" t="s">
        <v>127</v>
      </c>
      <c r="C117" s="32">
        <v>263.5</v>
      </c>
    </row>
    <row r="118" spans="1:3" ht="108" customHeight="1" x14ac:dyDescent="0.25">
      <c r="A118" s="8" t="s">
        <v>122</v>
      </c>
      <c r="B118" s="9" t="s">
        <v>128</v>
      </c>
      <c r="C118" s="32">
        <v>0.5</v>
      </c>
    </row>
    <row r="119" spans="1:3" ht="60.75" customHeight="1" x14ac:dyDescent="0.25">
      <c r="A119" s="8" t="s">
        <v>122</v>
      </c>
      <c r="B119" s="9" t="s">
        <v>129</v>
      </c>
      <c r="C119" s="32">
        <v>0</v>
      </c>
    </row>
    <row r="120" spans="1:3" ht="74.25" customHeight="1" x14ac:dyDescent="0.25">
      <c r="A120" s="8" t="s">
        <v>122</v>
      </c>
      <c r="B120" s="9" t="s">
        <v>130</v>
      </c>
      <c r="C120" s="32">
        <v>4778.7</v>
      </c>
    </row>
    <row r="121" spans="1:3" ht="73.5" customHeight="1" x14ac:dyDescent="0.25">
      <c r="A121" s="8" t="s">
        <v>122</v>
      </c>
      <c r="B121" s="9" t="s">
        <v>131</v>
      </c>
      <c r="C121" s="32">
        <v>8019.7</v>
      </c>
    </row>
    <row r="122" spans="1:3" ht="60" x14ac:dyDescent="0.25">
      <c r="A122" s="8" t="s">
        <v>122</v>
      </c>
      <c r="B122" s="9" t="s">
        <v>132</v>
      </c>
      <c r="C122" s="32">
        <v>0</v>
      </c>
    </row>
    <row r="123" spans="1:3" ht="60" x14ac:dyDescent="0.25">
      <c r="A123" s="8" t="s">
        <v>122</v>
      </c>
      <c r="B123" s="9" t="s">
        <v>133</v>
      </c>
      <c r="C123" s="32">
        <v>960.1</v>
      </c>
    </row>
    <row r="124" spans="1:3" ht="45.75" customHeight="1" x14ac:dyDescent="0.25">
      <c r="A124" s="8" t="s">
        <v>122</v>
      </c>
      <c r="B124" s="12" t="s">
        <v>199</v>
      </c>
      <c r="C124" s="32">
        <v>1020</v>
      </c>
    </row>
    <row r="125" spans="1:3" ht="0.6" customHeight="1" x14ac:dyDescent="0.25">
      <c r="A125" s="8" t="s">
        <v>134</v>
      </c>
      <c r="B125" s="12" t="s">
        <v>154</v>
      </c>
      <c r="C125" s="31">
        <f>C126+C127</f>
        <v>0</v>
      </c>
    </row>
    <row r="126" spans="1:3" ht="76.900000000000006" customHeight="1" x14ac:dyDescent="0.25">
      <c r="A126" s="8"/>
      <c r="B126" s="12" t="s">
        <v>135</v>
      </c>
      <c r="C126" s="32">
        <v>0</v>
      </c>
    </row>
    <row r="127" spans="1:3" ht="120" customHeight="1" x14ac:dyDescent="0.25">
      <c r="A127" s="8"/>
      <c r="B127" s="12" t="s">
        <v>136</v>
      </c>
      <c r="C127" s="32">
        <v>0</v>
      </c>
    </row>
    <row r="128" spans="1:3" ht="90" customHeight="1" x14ac:dyDescent="0.25">
      <c r="A128" s="8" t="s">
        <v>137</v>
      </c>
      <c r="B128" s="12" t="s">
        <v>138</v>
      </c>
      <c r="C128" s="32">
        <v>273</v>
      </c>
    </row>
    <row r="129" spans="1:3" ht="73.900000000000006" customHeight="1" x14ac:dyDescent="0.25">
      <c r="A129" s="8" t="s">
        <v>139</v>
      </c>
      <c r="B129" s="9" t="s">
        <v>191</v>
      </c>
      <c r="C129" s="32">
        <v>18099</v>
      </c>
    </row>
    <row r="130" spans="1:3" x14ac:dyDescent="0.25">
      <c r="A130" s="5" t="s">
        <v>140</v>
      </c>
      <c r="B130" s="6" t="s">
        <v>141</v>
      </c>
      <c r="C130" s="30">
        <f>C133+C131+C134+C132</f>
        <v>40526.644</v>
      </c>
    </row>
    <row r="131" spans="1:3" ht="75" customHeight="1" x14ac:dyDescent="0.25">
      <c r="A131" s="8" t="s">
        <v>142</v>
      </c>
      <c r="B131" s="9" t="s">
        <v>143</v>
      </c>
      <c r="C131" s="32">
        <v>961.84400000000005</v>
      </c>
    </row>
    <row r="132" spans="1:3" ht="165.75" customHeight="1" x14ac:dyDescent="0.25">
      <c r="A132" s="8" t="s">
        <v>184</v>
      </c>
      <c r="B132" s="9" t="s">
        <v>185</v>
      </c>
      <c r="C132" s="32">
        <v>974.5</v>
      </c>
    </row>
    <row r="133" spans="1:3" ht="133.5" customHeight="1" x14ac:dyDescent="0.25">
      <c r="A133" s="10" t="s">
        <v>144</v>
      </c>
      <c r="B133" s="9" t="s">
        <v>177</v>
      </c>
      <c r="C133" s="32">
        <v>36716.400000000001</v>
      </c>
    </row>
    <row r="134" spans="1:3" ht="30" x14ac:dyDescent="0.25">
      <c r="A134" s="15" t="s">
        <v>145</v>
      </c>
      <c r="B134" s="16" t="s">
        <v>146</v>
      </c>
      <c r="C134" s="32">
        <v>1873.9</v>
      </c>
    </row>
    <row r="135" spans="1:3" ht="28.9" hidden="1" customHeight="1" x14ac:dyDescent="0.25">
      <c r="A135" s="5" t="s">
        <v>147</v>
      </c>
      <c r="B135" s="6" t="s">
        <v>148</v>
      </c>
      <c r="C135" s="30">
        <f>C136</f>
        <v>0</v>
      </c>
    </row>
    <row r="136" spans="1:3" ht="30" hidden="1" x14ac:dyDescent="0.25">
      <c r="A136" s="8" t="s">
        <v>149</v>
      </c>
      <c r="B136" s="12" t="s">
        <v>148</v>
      </c>
      <c r="C136" s="33"/>
    </row>
    <row r="137" spans="1:3" ht="94.9" hidden="1" customHeight="1" x14ac:dyDescent="0.25">
      <c r="A137" s="18" t="s">
        <v>197</v>
      </c>
      <c r="B137" s="19" t="s">
        <v>196</v>
      </c>
      <c r="C137" s="37">
        <f>C138+C139</f>
        <v>0</v>
      </c>
    </row>
    <row r="138" spans="1:3" ht="43.9" hidden="1" customHeight="1" x14ac:dyDescent="0.25">
      <c r="A138" s="8" t="s">
        <v>150</v>
      </c>
      <c r="B138" s="12" t="s">
        <v>151</v>
      </c>
      <c r="C138" s="38"/>
    </row>
    <row r="139" spans="1:3" ht="63" hidden="1" customHeight="1" x14ac:dyDescent="0.25">
      <c r="A139" s="8" t="s">
        <v>195</v>
      </c>
      <c r="B139" s="28" t="s">
        <v>194</v>
      </c>
      <c r="C139" s="39"/>
    </row>
    <row r="142" spans="1:3" ht="2.4500000000000002" customHeight="1" x14ac:dyDescent="0.25">
      <c r="C142" s="34" t="s">
        <v>182</v>
      </c>
    </row>
    <row r="143" spans="1:3" hidden="1" x14ac:dyDescent="0.25">
      <c r="A143" s="20"/>
      <c r="B143" s="21"/>
      <c r="C143" s="40" t="s">
        <v>183</v>
      </c>
    </row>
    <row r="144" spans="1:3" x14ac:dyDescent="0.25">
      <c r="A144" s="20"/>
      <c r="B144" s="21"/>
      <c r="C144" s="40"/>
    </row>
    <row r="145" spans="1:3" x14ac:dyDescent="0.25">
      <c r="A145" s="20"/>
      <c r="B145" s="21"/>
      <c r="C145" s="40"/>
    </row>
    <row r="146" spans="1:3" x14ac:dyDescent="0.25">
      <c r="A146" s="20"/>
      <c r="B146" s="21"/>
      <c r="C146" s="40"/>
    </row>
    <row r="147" spans="1:3" x14ac:dyDescent="0.25">
      <c r="A147" s="20"/>
      <c r="B147" s="21"/>
      <c r="C147" s="40"/>
    </row>
    <row r="148" spans="1:3" ht="15.75" x14ac:dyDescent="0.25">
      <c r="A148" s="22"/>
      <c r="B148" s="21"/>
      <c r="C148" s="40"/>
    </row>
    <row r="149" spans="1:3" ht="15.75" x14ac:dyDescent="0.25">
      <c r="A149" s="22"/>
      <c r="B149" s="21"/>
      <c r="C149" s="40"/>
    </row>
    <row r="150" spans="1:3" ht="15.75" x14ac:dyDescent="0.25">
      <c r="A150" s="22"/>
      <c r="B150" s="21"/>
      <c r="C150" s="40"/>
    </row>
    <row r="151" spans="1:3" ht="15.75" x14ac:dyDescent="0.25">
      <c r="A151" s="22"/>
      <c r="B151" s="23"/>
    </row>
    <row r="152" spans="1:3" ht="15.75" x14ac:dyDescent="0.25">
      <c r="A152" s="22"/>
      <c r="B152" s="23"/>
    </row>
    <row r="153" spans="1:3" ht="15.75" x14ac:dyDescent="0.25">
      <c r="A153" s="22"/>
      <c r="B153" s="23"/>
    </row>
    <row r="154" spans="1:3" ht="15.75" x14ac:dyDescent="0.25">
      <c r="A154" s="22"/>
      <c r="B154" s="23"/>
    </row>
    <row r="155" spans="1:3" ht="15.75" x14ac:dyDescent="0.25">
      <c r="A155" s="22"/>
      <c r="B155" s="23"/>
    </row>
    <row r="156" spans="1:3" ht="15.75" x14ac:dyDescent="0.25">
      <c r="A156" s="22"/>
      <c r="B156" s="23"/>
    </row>
    <row r="157" spans="1:3" ht="15.75" x14ac:dyDescent="0.25">
      <c r="A157" s="22"/>
      <c r="B157" s="23"/>
    </row>
    <row r="158" spans="1:3" ht="15.75" x14ac:dyDescent="0.25">
      <c r="A158" s="22"/>
      <c r="B158" s="23"/>
    </row>
    <row r="159" spans="1:3" ht="15.75" x14ac:dyDescent="0.25">
      <c r="A159" s="22"/>
      <c r="B159" s="23"/>
    </row>
    <row r="160" spans="1:3" ht="15.75" x14ac:dyDescent="0.25">
      <c r="A160" s="22"/>
      <c r="B160" s="23"/>
    </row>
    <row r="161" spans="1:2" ht="15.75" x14ac:dyDescent="0.25">
      <c r="A161" s="22"/>
      <c r="B161" s="23"/>
    </row>
    <row r="162" spans="1:2" ht="15.75" x14ac:dyDescent="0.25">
      <c r="A162" s="22"/>
      <c r="B162" s="23"/>
    </row>
    <row r="163" spans="1:2" x14ac:dyDescent="0.25">
      <c r="B163" s="24"/>
    </row>
    <row r="164" spans="1:2" x14ac:dyDescent="0.25">
      <c r="B164" s="24"/>
    </row>
    <row r="165" spans="1:2" x14ac:dyDescent="0.25">
      <c r="B165" s="24"/>
    </row>
  </sheetData>
  <mergeCells count="7">
    <mergeCell ref="A14:C15"/>
    <mergeCell ref="A13:C13"/>
    <mergeCell ref="A8:C8"/>
    <mergeCell ref="A9:C9"/>
    <mergeCell ref="A12:C12"/>
    <mergeCell ref="A10:C10"/>
    <mergeCell ref="A11:C11"/>
  </mergeCells>
  <printOptions horizontalCentered="1"/>
  <pageMargins left="0.98425196850393704" right="0.39370078740157483" top="0.59055118110236227" bottom="0.59055118110236227" header="0" footer="0"/>
  <pageSetup paperSize="9" scale="98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2025-12-26T10:58:55Z</dcterms:modified>
</cp:coreProperties>
</file>