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03AB1FF-349C-46D7-83D2-3ADF98691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Лист1!$A$8:$E$139</definedName>
  </definedNames>
  <calcPr calcId="181029"/>
</workbook>
</file>

<file path=xl/calcChain.xml><?xml version="1.0" encoding="utf-8"?>
<calcChain xmlns="http://schemas.openxmlformats.org/spreadsheetml/2006/main">
  <c r="E94" i="1" l="1"/>
  <c r="D94" i="1"/>
  <c r="C68" i="1" l="1"/>
  <c r="C37" i="1"/>
  <c r="D50" i="1" l="1"/>
  <c r="E50" i="1"/>
  <c r="C137" i="1"/>
  <c r="C135" i="1"/>
  <c r="C130" i="1"/>
  <c r="C125" i="1"/>
  <c r="C112" i="1"/>
  <c r="C111" i="1" s="1"/>
  <c r="C102" i="1"/>
  <c r="C94" i="1"/>
  <c r="C74" i="1"/>
  <c r="C63" i="1"/>
  <c r="C58" i="1"/>
  <c r="C54" i="1"/>
  <c r="C52" i="1"/>
  <c r="C50" i="1"/>
  <c r="C48" i="1" s="1"/>
  <c r="C45" i="1"/>
  <c r="C44" i="1" s="1"/>
  <c r="C41" i="1"/>
  <c r="C40" i="1" s="1"/>
  <c r="C36" i="1"/>
  <c r="C34" i="1"/>
  <c r="C32" i="1"/>
  <c r="C29" i="1"/>
  <c r="C27" i="1"/>
  <c r="C23" i="1"/>
  <c r="C22" i="1" s="1"/>
  <c r="E130" i="1"/>
  <c r="D130" i="1"/>
  <c r="D102" i="1"/>
  <c r="D78" i="1" s="1"/>
  <c r="E102" i="1"/>
  <c r="E78" i="1" s="1"/>
  <c r="C26" i="1" l="1"/>
  <c r="C25" i="1" s="1"/>
  <c r="C21" i="1" s="1"/>
  <c r="C49" i="1"/>
  <c r="C78" i="1"/>
  <c r="C73" i="1" s="1"/>
  <c r="C72" i="1" s="1"/>
  <c r="C47" i="1"/>
  <c r="C20" i="1" l="1"/>
  <c r="C19" i="1" s="1"/>
  <c r="E63" i="1" l="1"/>
  <c r="D63" i="1"/>
  <c r="D52" i="1"/>
  <c r="E52" i="1"/>
  <c r="E74" i="1" l="1"/>
  <c r="D74" i="1"/>
  <c r="E68" i="1"/>
  <c r="D68" i="1"/>
  <c r="E58" i="1"/>
  <c r="D58" i="1"/>
  <c r="E54" i="1"/>
  <c r="E48" i="1" s="1"/>
  <c r="D54" i="1"/>
  <c r="D48" i="1" s="1"/>
  <c r="E45" i="1"/>
  <c r="E44" i="1" s="1"/>
  <c r="D45" i="1"/>
  <c r="D44" i="1" s="1"/>
  <c r="E41" i="1"/>
  <c r="E40" i="1" s="1"/>
  <c r="D41" i="1"/>
  <c r="D40" i="1" s="1"/>
  <c r="E37" i="1"/>
  <c r="E36" i="1" s="1"/>
  <c r="D37" i="1"/>
  <c r="D36" i="1" s="1"/>
  <c r="E34" i="1"/>
  <c r="D34" i="1"/>
  <c r="E32" i="1"/>
  <c r="D32" i="1"/>
  <c r="E29" i="1"/>
  <c r="D29" i="1"/>
  <c r="E27" i="1"/>
  <c r="D27" i="1"/>
  <c r="E23" i="1"/>
  <c r="E22" i="1" s="1"/>
  <c r="D23" i="1"/>
  <c r="D22" i="1" s="1"/>
  <c r="D47" i="1" l="1"/>
  <c r="E47" i="1"/>
  <c r="D49" i="1"/>
  <c r="E49" i="1"/>
  <c r="D26" i="1"/>
  <c r="D25" i="1" s="1"/>
  <c r="D21" i="1" s="1"/>
  <c r="E26" i="1"/>
  <c r="E25" i="1" s="1"/>
  <c r="E21" i="1" s="1"/>
  <c r="D112" i="1"/>
  <c r="E125" i="1"/>
  <c r="D125" i="1"/>
  <c r="E112" i="1"/>
  <c r="D20" i="1" l="1"/>
  <c r="D111" i="1"/>
  <c r="E20" i="1"/>
  <c r="E111" i="1"/>
  <c r="E73" i="1" s="1"/>
  <c r="E72" i="1" s="1"/>
  <c r="E19" i="1" l="1"/>
  <c r="D73" i="1"/>
  <c r="D72" i="1" s="1"/>
  <c r="D19" i="1" s="1"/>
</calcChain>
</file>

<file path=xl/sharedStrings.xml><?xml version="1.0" encoding="utf-8"?>
<sst xmlns="http://schemas.openxmlformats.org/spreadsheetml/2006/main" count="240" uniqueCount="224">
  <si>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</si>
  <si>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</si>
  <si>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</si>
  <si>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</si>
  <si>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</si>
  <si>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</si>
  <si>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</si>
  <si>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</si>
  <si>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</si>
  <si>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</si>
  <si>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</si>
  <si>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</si>
  <si>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</si>
  <si>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</si>
  <si>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</si>
  <si>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</si>
  <si>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</si>
  <si>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</si>
  <si>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</si>
  <si>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</si>
  <si>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</si>
  <si>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</si>
  <si>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</si>
  <si>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</si>
  <si>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</si>
  <si>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</si>
  <si>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</si>
  <si>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</si>
  <si>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</si>
  <si>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</si>
  <si>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</si>
  <si>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</si>
  <si>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</si>
  <si>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</si>
  <si>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</si>
  <si>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</si>
  <si>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</si>
  <si>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</si>
  <si>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</si>
  <si>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</si>
  <si>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</si>
  <si>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</si>
  <si>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</si>
  <si>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</si>
  <si>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</si>
  <si>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</si>
  <si>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</si>
  <si>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</si>
  <si>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</si>
  <si>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</si>
  <si>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</si>
  <si>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</si>
  <si>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</si>
  <si>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</si>
  <si>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</si>
  <si>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</si>
  <si>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</si>
  <si>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</si>
  <si>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</si>
  <si>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</si>
  <si>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</si>
  <si>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</si>
  <si>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</si>
  <si>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</si>
  <si>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</si>
  <si>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</si>
  <si>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</si>
  <si>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</si>
  <si>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</si>
  <si>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</si>
  <si>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</si>
  <si>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</si>
  <si>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</si>
  <si>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</si>
  <si>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</si>
  <si>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</si>
  <si>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</si>
  <si>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</si>
  <si>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</si>
  <si>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</si>
  <si>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</si>
  <si>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</si>
  <si>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</si>
  <si>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</si>
  <si>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</si>
  <si>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</si>
  <si>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</si>
  <si>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</si>
  <si>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</si>
  <si>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</si>
  <si>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</si>
  <si>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</si>
  <si>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</si>
  <si>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</si>
  <si>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</si>
  <si>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</si>
  <si>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</si>
  <si>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</si>
  <si>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</si>
  <si>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</si>
  <si>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</si>
  <si>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</si>
  <si>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</si>
  <si>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</si>
  <si>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</si>
  <si>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</si>
  <si>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</si>
  <si>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</si>
  <si>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</si>
  <si>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</si>
  <si>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</si>
  <si>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</si>
  <si>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</si>
  <si>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</si>
  <si>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</si>
  <si>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</si>
  <si>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</si>
  <si>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</si>
  <si>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</si>
  <si>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</si>
  <si>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</si>
  <si>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</si>
  <si>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</si>
  <si>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</si>
  <si>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</si>
  <si>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</si>
  <si>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</si>
  <si>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</si>
  <si>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</si>
  <si>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</si>
  <si>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</si>
  <si>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</si>
  <si>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</si>
  <si>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</si>
  <si>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</si>
  <si>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</si>
  <si>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</si>
  <si>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</si>
  <si>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</si>
  <si>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</si>
  <si>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</si>
  <si>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</si>
  <si>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</si>
  <si>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</si>
  <si>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</si>
  <si>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</si>
  <si>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</si>
  <si>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</si>
  <si>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</si>
  <si>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</si>
  <si>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</si>
  <si>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</si>
  <si>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</si>
  <si>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</si>
  <si>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</si>
  <si>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</si>
  <si>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</si>
  <si>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</si>
  <si>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</si>
  <si>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</si>
  <si>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</si>
  <si>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</si>
  <si>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</si>
  <si>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</si>
  <si>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</si>
  <si>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</si>
  <si>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</si>
  <si>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</si>
  <si>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</si>
  <si>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</si>
  <si>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</si>
  <si>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</si>
  <si>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</si>
  <si>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</si>
  <si>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</si>
  <si>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</si>
  <si>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</si>
  <si>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</si>
  <si>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</si>
  <si>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</si>
  <si>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</si>
  <si>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</si>
  <si>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</si>
  <si>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</si>
  <si>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</si>
  <si>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</si>
  <si>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</si>
  <si>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</si>
  <si>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</si>
  <si>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</si>
  <si>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</si>
  <si>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</si>
  <si>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 и искусственных дорожных сооружений на них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</si>
  <si>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</si>
  <si>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2 18 60010 05 0000 150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</si>
  <si>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</si>
  <si>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2 18 00000 05 0000 150</t>
  </si>
  <si>
    <t>Субвенции, предоставляемые местным бюджетам на 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включенным в список в соответствии с пунктом 3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</si>
  <si>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Субвенции  бюджетам муниципальных районов на организацию мероприятий при осуществлении деятельности по обращению с животными без владельцев</t>
  </si>
  <si>
    <t>Субсидия местным бюджетам на укрепление материально-техничнской базы муниципальных учреждений культурв</t>
  </si>
  <si>
    <t>Субсидии бюджетам муниципальных районов на модернизацию учреждений культуры, включая создание детских культурно-просветительских центров на базе учреждений культуры</t>
  </si>
  <si>
    <t>2 02 25349 05 0000 150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</si>
  <si>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</si>
  <si>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</si>
  <si>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Субсидии бюджетам муниципальных районов на техническое оснащение региональных и муниципальных музеев</t>
  </si>
  <si>
    <t>2 02 25590 05 0000 150</t>
  </si>
  <si>
    <t>Субсидии бюджетам муниципальных районов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</si>
  <si>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2 02 25315 05 0000 150</t>
  </si>
  <si>
    <t>Субсидии местным бюджетам на модернизацию региональных и (или) муниципальных учреждений культуры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</si>
  <si>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</si>
  <si>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</si>
  <si>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1 06 02020 02 0000 110</t>
  </si>
  <si>
    <t>Н/г на имущ-во орг-й по имущ-ву, входящему в Единую систему газоснабжения</t>
  </si>
  <si>
    <t>1 05 02000 02 0000 110</t>
  </si>
  <si>
    <t xml:space="preserve">Единый налог на вмененный доход для отдельных видов деятельности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</si>
  <si>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</si>
  <si>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</si>
  <si>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</si>
  <si>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</si>
  <si>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2027 год</t>
  </si>
  <si>
    <t>Приложение № 2 к решению</t>
  </si>
  <si>
    <t>муниципального образования "Красногвардейский район" на плановый период 2027-2028 годов</t>
  </si>
  <si>
    <t>2028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</si>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</sst>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"/>
    <numFmt numFmtId="166" formatCode="0.0000000"/>
    <numFmt numFmtId="167" formatCode="0.00000"/>
    <numFmt numFmtId="168" formatCode="0.00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6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1" xfId="1" applyNumberFormat="1" applyFont="1" applyFill="1" applyBorder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vertical="top"/>
    </xf>
    <xf numFmtId="165" fontId="1" fillId="0" borderId="1" xfId="1" applyNumberFormat="1" applyFont="1" applyFill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right" vertical="top"/>
    </xf>
    <xf numFmtId="1" fontId="4" fillId="0" borderId="1" xfId="0" applyNumberFormat="1" applyFont="1" applyBorder="1" applyAlignment="1">
      <alignment horizontal="center" vertical="top"/>
    </xf>
    <xf numFmtId="168" fontId="4" fillId="0" borderId="1" xfId="1" applyNumberFormat="1" applyFont="1" applyFill="1" applyBorder="1" applyAlignment="1">
      <alignment horizontal="right" vertical="top"/>
    </xf>
    <xf numFmtId="168" fontId="2" fillId="0" borderId="1" xfId="1" applyNumberFormat="1" applyFont="1" applyFill="1" applyBorder="1" applyAlignment="1">
      <alignment horizontal="right" vertical="top"/>
    </xf>
    <xf numFmtId="167" fontId="4" fillId="0" borderId="1" xfId="1" applyNumberFormat="1" applyFont="1" applyFill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165" fontId="4" fillId="0" borderId="1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165" fontId="13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5"/>
  <sheetViews>
    <sheetView tabSelected="1" view="pageLayout" topLeftCell="A8" zoomScaleNormal="100" zoomScaleSheetLayoutView="100" workbookViewId="0">
      <selection activeCell="D16" sqref="D16"/>
    </sheetView>
  </sheetViews>
  <sheetFormatPr defaultColWidth="9.140625" defaultRowHeight="15" x14ac:dyDescent="0.25"/>
  <cols>
    <col min="1" max="1" width="24.28515625" style="1" customWidth="1"/>
    <col min="2" max="2" width="50.28515625" style="45" customWidth="1"/>
    <col min="3" max="3" width="14.5703125" style="29" hidden="1" customWidth="1"/>
    <col min="4" max="4" width="13.42578125" style="46" customWidth="1"/>
    <col min="5" max="5" width="13.7109375" style="46" customWidth="1"/>
    <col min="6" max="6" width="0.5703125" style="25" hidden="1" customWidth="1"/>
  </cols>
  <sheetData>
    <row r="1" spans="1:6" ht="15.75" hidden="1" customHeight="1" x14ac:dyDescent="0.25"/>
    <row r="2" spans="1:6" hidden="1" x14ac:dyDescent="0.25"/>
    <row r="3" spans="1:6" hidden="1" x14ac:dyDescent="0.25"/>
    <row r="4" spans="1:6" hidden="1" x14ac:dyDescent="0.25"/>
    <row r="5" spans="1:6" hidden="1" x14ac:dyDescent="0.25"/>
    <row r="6" spans="1:6" hidden="1" x14ac:dyDescent="0.25"/>
    <row r="7" spans="1:6" hidden="1" x14ac:dyDescent="0.25"/>
    <row r="8" spans="1:6" x14ac:dyDescent="0.25">
      <c r="A8" s="54" t="s">
        <v>220</v>
      </c>
      <c r="B8" s="54"/>
      <c r="C8" s="54"/>
      <c r="D8" s="54"/>
      <c r="E8" s="54"/>
    </row>
    <row r="9" spans="1:6" x14ac:dyDescent="0.25">
      <c r="A9" s="54" t="s">
        <v>0</v>
      </c>
      <c r="B9" s="54"/>
      <c r="C9" s="54"/>
      <c r="D9" s="54"/>
      <c r="E9" s="54"/>
    </row>
    <row r="10" spans="1:6" x14ac:dyDescent="0.25">
      <c r="A10" s="54" t="s">
        <v>1</v>
      </c>
      <c r="B10" s="54"/>
      <c r="C10" s="54"/>
      <c r="D10" s="54"/>
      <c r="E10" s="54"/>
    </row>
    <row r="11" spans="1:6" ht="13.15" customHeight="1" x14ac:dyDescent="0.25">
      <c r="A11" s="54" t="s">
        <v>223</v>
      </c>
      <c r="B11" s="54"/>
      <c r="C11" s="54"/>
      <c r="D11" s="54"/>
      <c r="E11" s="54"/>
    </row>
    <row r="12" spans="1:6" x14ac:dyDescent="0.25">
      <c r="A12" s="56"/>
      <c r="B12" s="56"/>
      <c r="C12" s="56"/>
    </row>
    <row r="13" spans="1:6" ht="15.75" x14ac:dyDescent="0.25">
      <c r="A13" s="55" t="s">
        <v>2</v>
      </c>
      <c r="B13" s="55"/>
      <c r="C13" s="55"/>
      <c r="D13" s="55"/>
      <c r="E13" s="55"/>
    </row>
    <row r="14" spans="1:6" ht="14.45" customHeight="1" x14ac:dyDescent="0.25">
      <c r="A14" s="55" t="s">
        <v>221</v>
      </c>
      <c r="B14" s="55"/>
      <c r="C14" s="55"/>
      <c r="D14" s="55"/>
      <c r="E14" s="55"/>
    </row>
    <row r="15" spans="1:6" ht="14.45" customHeight="1" x14ac:dyDescent="0.25">
      <c r="A15" s="55"/>
      <c r="B15" s="55"/>
      <c r="C15" s="55"/>
      <c r="D15" s="55"/>
      <c r="E15" s="55"/>
    </row>
    <row r="16" spans="1:6" x14ac:dyDescent="0.25">
      <c r="A16" s="44"/>
      <c r="B16" s="2"/>
      <c r="C16" s="29" t="s">
        <v>3</v>
      </c>
      <c r="E16" s="53" t="s">
        <v>3</v>
      </c>
      <c r="F16" s="53"/>
    </row>
    <row r="17" spans="1:6" ht="71.25" x14ac:dyDescent="0.25">
      <c r="A17" s="3" t="s">
        <v>4</v>
      </c>
      <c r="B17" s="4" t="s">
        <v>5</v>
      </c>
      <c r="C17" s="30" t="s">
        <v>6</v>
      </c>
      <c r="D17" s="30" t="s">
        <v>219</v>
      </c>
      <c r="E17" s="30" t="s">
        <v>222</v>
      </c>
    </row>
    <row r="18" spans="1:6" x14ac:dyDescent="0.25">
      <c r="A18" s="4">
        <v>1</v>
      </c>
      <c r="B18" s="4">
        <v>2</v>
      </c>
      <c r="C18" s="39">
        <v>3</v>
      </c>
      <c r="D18" s="4">
        <v>3</v>
      </c>
      <c r="E18" s="4">
        <v>4</v>
      </c>
    </row>
    <row r="19" spans="1:6" x14ac:dyDescent="0.25">
      <c r="A19" s="5" t="s">
        <v>7</v>
      </c>
      <c r="B19" s="6" t="s">
        <v>8</v>
      </c>
      <c r="C19" s="31">
        <f>C20+C72</f>
        <v>1820336.5001400001</v>
      </c>
      <c r="D19" s="47">
        <f t="shared" ref="D19:E19" si="0">D20+D72</f>
        <v>1398216.9350000001</v>
      </c>
      <c r="E19" s="47">
        <f t="shared" si="0"/>
        <v>2423346.3359999997</v>
      </c>
    </row>
    <row r="20" spans="1:6" x14ac:dyDescent="0.25">
      <c r="A20" s="5" t="s">
        <v>9</v>
      </c>
      <c r="B20" s="6" t="s">
        <v>10</v>
      </c>
      <c r="C20" s="32">
        <f>C21+C47</f>
        <v>289369.10000000003</v>
      </c>
      <c r="D20" s="47">
        <f t="shared" ref="D20:E20" si="1">D21+D47</f>
        <v>324666.8</v>
      </c>
      <c r="E20" s="47">
        <f t="shared" si="1"/>
        <v>344934.3</v>
      </c>
    </row>
    <row r="21" spans="1:6" x14ac:dyDescent="0.25">
      <c r="A21" s="5"/>
      <c r="B21" s="6" t="s">
        <v>11</v>
      </c>
      <c r="C21" s="32">
        <f>C22+C25+C36+C40+C44</f>
        <v>242982.80000000002</v>
      </c>
      <c r="D21" s="47">
        <f t="shared" ref="D21:E21" si="2">D22+D25+D36+D40+D44</f>
        <v>278651.7</v>
      </c>
      <c r="E21" s="47">
        <f t="shared" si="2"/>
        <v>298983.5</v>
      </c>
    </row>
    <row r="22" spans="1:6" x14ac:dyDescent="0.25">
      <c r="A22" s="7" t="s">
        <v>12</v>
      </c>
      <c r="B22" s="6" t="s">
        <v>13</v>
      </c>
      <c r="C22" s="32">
        <f>C23</f>
        <v>73405</v>
      </c>
      <c r="D22" s="47">
        <f t="shared" ref="D22:E23" si="3">D23</f>
        <v>89953.8</v>
      </c>
      <c r="E22" s="47">
        <f t="shared" si="3"/>
        <v>98319.5</v>
      </c>
    </row>
    <row r="23" spans="1:6" ht="13.9" customHeight="1" x14ac:dyDescent="0.25">
      <c r="A23" s="5" t="s">
        <v>14</v>
      </c>
      <c r="B23" s="6" t="s">
        <v>15</v>
      </c>
      <c r="C23" s="32">
        <f>C24</f>
        <v>73405</v>
      </c>
      <c r="D23" s="47">
        <f t="shared" si="3"/>
        <v>89953.8</v>
      </c>
      <c r="E23" s="47">
        <f t="shared" si="3"/>
        <v>98319.5</v>
      </c>
    </row>
    <row r="24" spans="1:6" ht="115.15" hidden="1" customHeight="1" x14ac:dyDescent="0.25">
      <c r="A24" s="10" t="s">
        <v>16</v>
      </c>
      <c r="B24" s="9" t="s">
        <v>191</v>
      </c>
      <c r="C24" s="33">
        <v>73405</v>
      </c>
      <c r="D24" s="48">
        <v>89953.8</v>
      </c>
      <c r="E24" s="48">
        <v>98319.5</v>
      </c>
      <c r="F24" s="27"/>
    </row>
    <row r="25" spans="1:6" x14ac:dyDescent="0.25">
      <c r="A25" s="5" t="s">
        <v>17</v>
      </c>
      <c r="B25" s="6" t="s">
        <v>18</v>
      </c>
      <c r="C25" s="32">
        <f>C26+C32+C35+C31</f>
        <v>112959.6</v>
      </c>
      <c r="D25" s="47">
        <f t="shared" ref="D25:E25" si="4">D26+D32+D35</f>
        <v>123309.5</v>
      </c>
      <c r="E25" s="47">
        <f t="shared" si="4"/>
        <v>128241.90000000001</v>
      </c>
      <c r="F25" s="27"/>
    </row>
    <row r="26" spans="1:6" ht="31.15" customHeight="1" x14ac:dyDescent="0.25">
      <c r="A26" s="10" t="s">
        <v>19</v>
      </c>
      <c r="B26" s="9" t="s">
        <v>20</v>
      </c>
      <c r="C26" s="33">
        <f>C27+C29</f>
        <v>76880.600000000006</v>
      </c>
      <c r="D26" s="49">
        <f t="shared" ref="D26:E26" si="5">D27+D29</f>
        <v>83953.600000000006</v>
      </c>
      <c r="E26" s="49">
        <f t="shared" si="5"/>
        <v>87311.7</v>
      </c>
      <c r="F26" s="27"/>
    </row>
    <row r="27" spans="1:6" ht="31.5" customHeight="1" x14ac:dyDescent="0.25">
      <c r="A27" s="8" t="s">
        <v>21</v>
      </c>
      <c r="B27" s="9" t="s">
        <v>22</v>
      </c>
      <c r="C27" s="33">
        <f>C28</f>
        <v>47943.3</v>
      </c>
      <c r="D27" s="49">
        <f t="shared" ref="D27:E27" si="6">D28</f>
        <v>52354.1</v>
      </c>
      <c r="E27" s="49">
        <f t="shared" si="6"/>
        <v>54448.2</v>
      </c>
      <c r="F27" s="27"/>
    </row>
    <row r="28" spans="1:6" ht="31.5" customHeight="1" x14ac:dyDescent="0.25">
      <c r="A28" s="8" t="s">
        <v>23</v>
      </c>
      <c r="B28" s="9" t="s">
        <v>22</v>
      </c>
      <c r="C28" s="33">
        <v>47943.3</v>
      </c>
      <c r="D28" s="48">
        <v>52354.1</v>
      </c>
      <c r="E28" s="48">
        <v>54448.2</v>
      </c>
      <c r="F28" s="27"/>
    </row>
    <row r="29" spans="1:6" ht="46.9" customHeight="1" x14ac:dyDescent="0.25">
      <c r="A29" s="8" t="s">
        <v>24</v>
      </c>
      <c r="B29" s="9" t="s">
        <v>25</v>
      </c>
      <c r="C29" s="33">
        <f>C30</f>
        <v>28937.3</v>
      </c>
      <c r="D29" s="49">
        <f t="shared" ref="D29:E29" si="7">D30</f>
        <v>31599.5</v>
      </c>
      <c r="E29" s="49">
        <f t="shared" si="7"/>
        <v>32863.5</v>
      </c>
      <c r="F29" s="27"/>
    </row>
    <row r="30" spans="1:6" ht="73.5" customHeight="1" x14ac:dyDescent="0.25">
      <c r="A30" s="8" t="s">
        <v>26</v>
      </c>
      <c r="B30" s="9" t="s">
        <v>27</v>
      </c>
      <c r="C30" s="33">
        <v>28937.3</v>
      </c>
      <c r="D30" s="48">
        <v>31599.5</v>
      </c>
      <c r="E30" s="48">
        <v>32863.5</v>
      </c>
      <c r="F30" s="27"/>
    </row>
    <row r="31" spans="1:6" ht="22.9" hidden="1" customHeight="1" x14ac:dyDescent="0.25">
      <c r="A31" s="8" t="s">
        <v>213</v>
      </c>
      <c r="B31" s="9" t="s">
        <v>214</v>
      </c>
      <c r="C31" s="33">
        <v>8.4</v>
      </c>
      <c r="D31" s="48"/>
      <c r="E31" s="48"/>
      <c r="F31" s="27"/>
    </row>
    <row r="32" spans="1:6" x14ac:dyDescent="0.25">
      <c r="A32" s="8" t="s">
        <v>28</v>
      </c>
      <c r="B32" s="9" t="s">
        <v>29</v>
      </c>
      <c r="C32" s="33">
        <f>C33</f>
        <v>31864.1</v>
      </c>
      <c r="D32" s="49">
        <f t="shared" ref="D32:E32" si="8">D33</f>
        <v>34762.400000000001</v>
      </c>
      <c r="E32" s="49">
        <f t="shared" si="8"/>
        <v>36152.9</v>
      </c>
      <c r="F32" s="27"/>
    </row>
    <row r="33" spans="1:6" x14ac:dyDescent="0.25">
      <c r="A33" s="8" t="s">
        <v>30</v>
      </c>
      <c r="B33" s="9" t="s">
        <v>29</v>
      </c>
      <c r="C33" s="33">
        <v>31864.1</v>
      </c>
      <c r="D33" s="48">
        <v>34762.400000000001</v>
      </c>
      <c r="E33" s="48">
        <v>36152.9</v>
      </c>
      <c r="F33" s="27"/>
    </row>
    <row r="34" spans="1:6" ht="30.6" customHeight="1" x14ac:dyDescent="0.25">
      <c r="A34" s="10" t="s">
        <v>31</v>
      </c>
      <c r="B34" s="9" t="s">
        <v>32</v>
      </c>
      <c r="C34" s="33">
        <f>C35</f>
        <v>4206.5</v>
      </c>
      <c r="D34" s="49">
        <f t="shared" ref="D34:E34" si="9">D35</f>
        <v>4593.5</v>
      </c>
      <c r="E34" s="49">
        <f t="shared" si="9"/>
        <v>4777.3</v>
      </c>
      <c r="F34" s="27"/>
    </row>
    <row r="35" spans="1:6" ht="45.6" customHeight="1" x14ac:dyDescent="0.25">
      <c r="A35" s="10" t="s">
        <v>33</v>
      </c>
      <c r="B35" s="9" t="s">
        <v>34</v>
      </c>
      <c r="C35" s="33">
        <v>4206.5</v>
      </c>
      <c r="D35" s="48">
        <v>4593.5</v>
      </c>
      <c r="E35" s="48">
        <v>4777.3</v>
      </c>
      <c r="F35" s="27"/>
    </row>
    <row r="36" spans="1:6" x14ac:dyDescent="0.25">
      <c r="A36" s="5" t="s">
        <v>35</v>
      </c>
      <c r="B36" s="6" t="s">
        <v>36</v>
      </c>
      <c r="C36" s="32">
        <f t="shared" ref="C36:E37" si="10">C37</f>
        <v>36476.1</v>
      </c>
      <c r="D36" s="47">
        <f t="shared" si="10"/>
        <v>43030.1</v>
      </c>
      <c r="E36" s="47">
        <f t="shared" si="10"/>
        <v>49023</v>
      </c>
      <c r="F36" s="27"/>
    </row>
    <row r="37" spans="1:6" x14ac:dyDescent="0.25">
      <c r="A37" s="8" t="s">
        <v>37</v>
      </c>
      <c r="B37" s="9" t="s">
        <v>38</v>
      </c>
      <c r="C37" s="33">
        <f>C38+C39</f>
        <v>36476.1</v>
      </c>
      <c r="D37" s="49">
        <f t="shared" si="10"/>
        <v>43030.1</v>
      </c>
      <c r="E37" s="49">
        <f t="shared" si="10"/>
        <v>49023</v>
      </c>
      <c r="F37" s="27"/>
    </row>
    <row r="38" spans="1:6" ht="29.25" customHeight="1" x14ac:dyDescent="0.25">
      <c r="A38" s="8" t="s">
        <v>39</v>
      </c>
      <c r="B38" s="9" t="s">
        <v>40</v>
      </c>
      <c r="C38" s="33">
        <v>36461.1</v>
      </c>
      <c r="D38" s="48">
        <v>43030.1</v>
      </c>
      <c r="E38" s="48">
        <v>49023</v>
      </c>
      <c r="F38" s="27"/>
    </row>
    <row r="39" spans="1:6" ht="0.75" hidden="1" customHeight="1" x14ac:dyDescent="0.25">
      <c r="A39" s="8" t="s">
        <v>211</v>
      </c>
      <c r="B39" s="9" t="s">
        <v>212</v>
      </c>
      <c r="C39" s="33">
        <v>15</v>
      </c>
      <c r="D39" s="48"/>
      <c r="E39" s="48"/>
      <c r="F39" s="27"/>
    </row>
    <row r="40" spans="1:6" ht="28.5" x14ac:dyDescent="0.25">
      <c r="A40" s="5" t="s">
        <v>41</v>
      </c>
      <c r="B40" s="6" t="s">
        <v>42</v>
      </c>
      <c r="C40" s="32">
        <f t="shared" ref="C40:E41" si="11">C41</f>
        <v>4798</v>
      </c>
      <c r="D40" s="47">
        <f>D41</f>
        <v>5554.7</v>
      </c>
      <c r="E40" s="47">
        <f t="shared" si="11"/>
        <v>5923.3</v>
      </c>
      <c r="F40" s="27"/>
    </row>
    <row r="41" spans="1:6" x14ac:dyDescent="0.25">
      <c r="A41" s="8" t="s">
        <v>43</v>
      </c>
      <c r="B41" s="9" t="s">
        <v>44</v>
      </c>
      <c r="C41" s="33">
        <f t="shared" si="11"/>
        <v>4798</v>
      </c>
      <c r="D41" s="49">
        <f t="shared" si="11"/>
        <v>5554.7</v>
      </c>
      <c r="E41" s="49">
        <f t="shared" si="11"/>
        <v>5923.3</v>
      </c>
      <c r="F41" s="27"/>
    </row>
    <row r="42" spans="1:6" ht="29.25" customHeight="1" x14ac:dyDescent="0.25">
      <c r="A42" s="8" t="s">
        <v>45</v>
      </c>
      <c r="B42" s="9" t="s">
        <v>46</v>
      </c>
      <c r="C42" s="33">
        <v>4798</v>
      </c>
      <c r="D42" s="48">
        <v>5554.7</v>
      </c>
      <c r="E42" s="48">
        <v>5923.3</v>
      </c>
      <c r="F42" s="27"/>
    </row>
    <row r="43" spans="1:6" hidden="1" x14ac:dyDescent="0.25">
      <c r="A43" s="8"/>
      <c r="B43" s="9"/>
      <c r="C43" s="33"/>
      <c r="D43" s="48"/>
      <c r="E43" s="48"/>
      <c r="F43" s="27"/>
    </row>
    <row r="44" spans="1:6" x14ac:dyDescent="0.25">
      <c r="A44" s="5" t="s">
        <v>47</v>
      </c>
      <c r="B44" s="6" t="s">
        <v>48</v>
      </c>
      <c r="C44" s="32">
        <f>C45</f>
        <v>15344.1</v>
      </c>
      <c r="D44" s="47">
        <f t="shared" ref="D44:E45" si="12">D45</f>
        <v>16803.599999999999</v>
      </c>
      <c r="E44" s="47">
        <f t="shared" si="12"/>
        <v>17475.8</v>
      </c>
      <c r="F44" s="27"/>
    </row>
    <row r="45" spans="1:6" ht="30" customHeight="1" x14ac:dyDescent="0.25">
      <c r="A45" s="8" t="s">
        <v>49</v>
      </c>
      <c r="B45" s="9" t="s">
        <v>50</v>
      </c>
      <c r="C45" s="33">
        <f>C46</f>
        <v>15344.1</v>
      </c>
      <c r="D45" s="49">
        <f t="shared" si="12"/>
        <v>16803.599999999999</v>
      </c>
      <c r="E45" s="49">
        <f t="shared" si="12"/>
        <v>17475.8</v>
      </c>
      <c r="F45" s="27"/>
    </row>
    <row r="46" spans="1:6" ht="45" customHeight="1" x14ac:dyDescent="0.25">
      <c r="A46" s="8" t="s">
        <v>51</v>
      </c>
      <c r="B46" s="9" t="s">
        <v>52</v>
      </c>
      <c r="C46" s="33">
        <v>15344.1</v>
      </c>
      <c r="D46" s="48">
        <v>16803.599999999999</v>
      </c>
      <c r="E46" s="48">
        <v>17475.8</v>
      </c>
      <c r="F46" s="27"/>
    </row>
    <row r="47" spans="1:6" x14ac:dyDescent="0.25">
      <c r="A47" s="5"/>
      <c r="B47" s="6" t="s">
        <v>53</v>
      </c>
      <c r="C47" s="32">
        <f>C48+C58+C71+C68+C63</f>
        <v>46386.299999999996</v>
      </c>
      <c r="D47" s="47">
        <f t="shared" ref="D47:E47" si="13">D48+D58+D71+D68+D63</f>
        <v>46015.1</v>
      </c>
      <c r="E47" s="47">
        <f t="shared" si="13"/>
        <v>45950.799999999996</v>
      </c>
      <c r="F47" s="27"/>
    </row>
    <row r="48" spans="1:6" ht="28.5" customHeight="1" x14ac:dyDescent="0.25">
      <c r="A48" s="5" t="s">
        <v>54</v>
      </c>
      <c r="B48" s="6" t="s">
        <v>55</v>
      </c>
      <c r="C48" s="32">
        <f>C50+C52+C54+C56+C57</f>
        <v>41737.899999999994</v>
      </c>
      <c r="D48" s="32">
        <f t="shared" ref="D48:E48" si="14">D50+D52+D54+D56+D57</f>
        <v>41688.199999999997</v>
      </c>
      <c r="E48" s="32">
        <f t="shared" si="14"/>
        <v>41688.199999999997</v>
      </c>
      <c r="F48" s="27"/>
    </row>
    <row r="49" spans="1:6" ht="90" customHeight="1" x14ac:dyDescent="0.25">
      <c r="A49" s="8" t="s">
        <v>162</v>
      </c>
      <c r="B49" s="9" t="s">
        <v>163</v>
      </c>
      <c r="C49" s="32">
        <f>C50+C52</f>
        <v>41463.199999999997</v>
      </c>
      <c r="D49" s="47">
        <f t="shared" ref="D49:E49" si="15">D50+D52</f>
        <v>41463.199999999997</v>
      </c>
      <c r="E49" s="47">
        <f t="shared" si="15"/>
        <v>41463.199999999997</v>
      </c>
      <c r="F49" s="27"/>
    </row>
    <row r="50" spans="1:6" ht="75" x14ac:dyDescent="0.25">
      <c r="A50" s="8" t="s">
        <v>56</v>
      </c>
      <c r="B50" s="9" t="s">
        <v>57</v>
      </c>
      <c r="C50" s="33">
        <f>C51</f>
        <v>39763.199999999997</v>
      </c>
      <c r="D50" s="49">
        <f t="shared" ref="D50:E50" si="16">D51</f>
        <v>39763.199999999997</v>
      </c>
      <c r="E50" s="49">
        <f t="shared" si="16"/>
        <v>39763.199999999997</v>
      </c>
      <c r="F50" s="27"/>
    </row>
    <row r="51" spans="1:6" ht="105" x14ac:dyDescent="0.25">
      <c r="A51" s="11" t="s">
        <v>58</v>
      </c>
      <c r="B51" s="9" t="s">
        <v>59</v>
      </c>
      <c r="C51" s="33">
        <v>39763.199999999997</v>
      </c>
      <c r="D51" s="33">
        <v>39763.199999999997</v>
      </c>
      <c r="E51" s="33">
        <v>39763.199999999997</v>
      </c>
      <c r="F51" s="27"/>
    </row>
    <row r="52" spans="1:6" ht="90.75" customHeight="1" x14ac:dyDescent="0.25">
      <c r="A52" s="8" t="s">
        <v>60</v>
      </c>
      <c r="B52" s="9" t="s">
        <v>61</v>
      </c>
      <c r="C52" s="33">
        <f>C53</f>
        <v>1700</v>
      </c>
      <c r="D52" s="49">
        <f t="shared" ref="D52:E52" si="17">D53</f>
        <v>1700</v>
      </c>
      <c r="E52" s="49">
        <f t="shared" si="17"/>
        <v>1700</v>
      </c>
      <c r="F52" s="27"/>
    </row>
    <row r="53" spans="1:6" ht="90" x14ac:dyDescent="0.25">
      <c r="A53" s="11" t="s">
        <v>62</v>
      </c>
      <c r="B53" s="12" t="s">
        <v>63</v>
      </c>
      <c r="C53" s="33">
        <v>1700</v>
      </c>
      <c r="D53" s="48">
        <v>1700</v>
      </c>
      <c r="E53" s="48">
        <v>1700</v>
      </c>
      <c r="F53" s="27"/>
    </row>
    <row r="54" spans="1:6" ht="88.5" customHeight="1" x14ac:dyDescent="0.25">
      <c r="A54" s="8" t="s">
        <v>64</v>
      </c>
      <c r="B54" s="9" t="s">
        <v>65</v>
      </c>
      <c r="C54" s="33">
        <f>C55</f>
        <v>50</v>
      </c>
      <c r="D54" s="49">
        <f t="shared" ref="D54:E54" si="18">D55</f>
        <v>50</v>
      </c>
      <c r="E54" s="49">
        <f t="shared" si="18"/>
        <v>50</v>
      </c>
      <c r="F54" s="27"/>
    </row>
    <row r="55" spans="1:6" ht="74.25" customHeight="1" x14ac:dyDescent="0.25">
      <c r="A55" s="8" t="s">
        <v>66</v>
      </c>
      <c r="B55" s="9" t="s">
        <v>67</v>
      </c>
      <c r="C55" s="33">
        <v>50</v>
      </c>
      <c r="D55" s="48">
        <v>50</v>
      </c>
      <c r="E55" s="48">
        <v>50</v>
      </c>
      <c r="F55" s="27"/>
    </row>
    <row r="56" spans="1:6" ht="90" x14ac:dyDescent="0.25">
      <c r="A56" s="8" t="s">
        <v>68</v>
      </c>
      <c r="B56" s="13" t="s">
        <v>151</v>
      </c>
      <c r="C56" s="33">
        <v>150</v>
      </c>
      <c r="D56" s="48">
        <v>100</v>
      </c>
      <c r="E56" s="48">
        <v>100</v>
      </c>
      <c r="F56" s="27"/>
    </row>
    <row r="57" spans="1:6" ht="120" x14ac:dyDescent="0.25">
      <c r="A57" s="8" t="s">
        <v>209</v>
      </c>
      <c r="B57" s="13" t="s">
        <v>210</v>
      </c>
      <c r="C57" s="33">
        <v>74.7</v>
      </c>
      <c r="D57" s="48">
        <v>75</v>
      </c>
      <c r="E57" s="48">
        <v>75</v>
      </c>
      <c r="F57" s="27"/>
    </row>
    <row r="58" spans="1:6" ht="0.6" customHeight="1" x14ac:dyDescent="0.25">
      <c r="A58" s="5" t="s">
        <v>69</v>
      </c>
      <c r="B58" s="6" t="s">
        <v>70</v>
      </c>
      <c r="C58" s="32">
        <f>C59</f>
        <v>145.30000000000001</v>
      </c>
      <c r="D58" s="47">
        <f t="shared" ref="D58:E58" si="19">D59</f>
        <v>0</v>
      </c>
      <c r="E58" s="47">
        <f t="shared" si="19"/>
        <v>0</v>
      </c>
      <c r="F58" s="27"/>
    </row>
    <row r="59" spans="1:6" ht="27" hidden="1" customHeight="1" x14ac:dyDescent="0.25">
      <c r="A59" s="8" t="s">
        <v>71</v>
      </c>
      <c r="B59" s="9" t="s">
        <v>72</v>
      </c>
      <c r="C59" s="33">
        <v>145.30000000000001</v>
      </c>
      <c r="D59" s="48">
        <v>0</v>
      </c>
      <c r="E59" s="48">
        <v>0</v>
      </c>
      <c r="F59" s="27"/>
    </row>
    <row r="60" spans="1:6" ht="1.1499999999999999" hidden="1" customHeight="1" x14ac:dyDescent="0.25">
      <c r="A60" s="10" t="s">
        <v>165</v>
      </c>
      <c r="B60" s="9" t="s">
        <v>164</v>
      </c>
      <c r="C60" s="33"/>
      <c r="D60" s="48"/>
      <c r="E60" s="48"/>
      <c r="F60" s="27"/>
    </row>
    <row r="61" spans="1:6" ht="30" hidden="1" x14ac:dyDescent="0.25">
      <c r="A61" s="10" t="s">
        <v>166</v>
      </c>
      <c r="B61" s="9" t="s">
        <v>73</v>
      </c>
      <c r="C61" s="33"/>
      <c r="D61" s="48"/>
      <c r="E61" s="48"/>
      <c r="F61" s="27"/>
    </row>
    <row r="62" spans="1:6" ht="30" hidden="1" x14ac:dyDescent="0.25">
      <c r="A62" s="10" t="s">
        <v>167</v>
      </c>
      <c r="B62" s="9" t="s">
        <v>74</v>
      </c>
      <c r="C62" s="33"/>
      <c r="D62" s="48"/>
      <c r="E62" s="48"/>
      <c r="F62" s="27"/>
    </row>
    <row r="63" spans="1:6" ht="28.5" x14ac:dyDescent="0.25">
      <c r="A63" s="5" t="s">
        <v>75</v>
      </c>
      <c r="B63" s="6" t="s">
        <v>76</v>
      </c>
      <c r="C63" s="32">
        <f>C67+C65</f>
        <v>134.4</v>
      </c>
      <c r="D63" s="47">
        <f>D67+D65</f>
        <v>148</v>
      </c>
      <c r="E63" s="47">
        <f>E67+E65</f>
        <v>83.7</v>
      </c>
      <c r="F63" s="27"/>
    </row>
    <row r="64" spans="1:6" ht="0.6" customHeight="1" x14ac:dyDescent="0.25">
      <c r="A64" s="8" t="s">
        <v>168</v>
      </c>
      <c r="B64" s="9" t="s">
        <v>169</v>
      </c>
      <c r="C64" s="32"/>
      <c r="D64" s="48"/>
      <c r="E64" s="48"/>
      <c r="F64" s="27"/>
    </row>
    <row r="65" spans="1:6" ht="30" customHeight="1" x14ac:dyDescent="0.25">
      <c r="A65" s="8" t="s">
        <v>171</v>
      </c>
      <c r="B65" s="9" t="s">
        <v>170</v>
      </c>
      <c r="C65" s="33">
        <v>42.4</v>
      </c>
      <c r="D65" s="48">
        <v>45.9</v>
      </c>
      <c r="E65" s="48">
        <v>47.7</v>
      </c>
      <c r="F65" s="27"/>
    </row>
    <row r="66" spans="1:6" hidden="1" x14ac:dyDescent="0.25">
      <c r="A66" s="8" t="s">
        <v>173</v>
      </c>
      <c r="B66" s="9" t="s">
        <v>172</v>
      </c>
      <c r="C66" s="32">
        <v>31.3</v>
      </c>
      <c r="D66" s="48"/>
      <c r="E66" s="48"/>
      <c r="F66" s="27"/>
    </row>
    <row r="67" spans="1:6" ht="30" x14ac:dyDescent="0.25">
      <c r="A67" s="10" t="s">
        <v>77</v>
      </c>
      <c r="B67" s="9" t="s">
        <v>78</v>
      </c>
      <c r="C67" s="33">
        <v>92</v>
      </c>
      <c r="D67" s="48">
        <v>102.1</v>
      </c>
      <c r="E67" s="48">
        <v>36</v>
      </c>
      <c r="F67" s="27"/>
    </row>
    <row r="68" spans="1:6" ht="28.5" x14ac:dyDescent="0.25">
      <c r="A68" s="5" t="s">
        <v>79</v>
      </c>
      <c r="B68" s="6" t="s">
        <v>80</v>
      </c>
      <c r="C68" s="32">
        <f>C69+C70</f>
        <v>1002.5</v>
      </c>
      <c r="D68" s="47">
        <f t="shared" ref="D68:E68" si="20">D69</f>
        <v>1000</v>
      </c>
      <c r="E68" s="47">
        <f t="shared" si="20"/>
        <v>1000</v>
      </c>
      <c r="F68" s="27"/>
    </row>
    <row r="69" spans="1:6" ht="58.5" customHeight="1" x14ac:dyDescent="0.25">
      <c r="A69" s="10" t="s">
        <v>81</v>
      </c>
      <c r="B69" s="9" t="s">
        <v>82</v>
      </c>
      <c r="C69" s="33">
        <v>1000</v>
      </c>
      <c r="D69" s="48">
        <v>1000</v>
      </c>
      <c r="E69" s="48">
        <v>1000</v>
      </c>
      <c r="F69" s="27"/>
    </row>
    <row r="70" spans="1:6" ht="105" hidden="1" x14ac:dyDescent="0.25">
      <c r="A70" s="8" t="s">
        <v>215</v>
      </c>
      <c r="B70" s="9" t="s">
        <v>216</v>
      </c>
      <c r="C70" s="33">
        <v>2.5</v>
      </c>
      <c r="D70" s="48"/>
      <c r="E70" s="48"/>
      <c r="F70" s="27"/>
    </row>
    <row r="71" spans="1:6" x14ac:dyDescent="0.25">
      <c r="A71" s="5" t="s">
        <v>83</v>
      </c>
      <c r="B71" s="6" t="s">
        <v>84</v>
      </c>
      <c r="C71" s="32">
        <v>3366.2</v>
      </c>
      <c r="D71" s="50">
        <v>3178.9</v>
      </c>
      <c r="E71" s="50">
        <v>3178.9</v>
      </c>
      <c r="F71" s="27"/>
    </row>
    <row r="72" spans="1:6" x14ac:dyDescent="0.25">
      <c r="A72" s="5" t="s">
        <v>85</v>
      </c>
      <c r="B72" s="6" t="s">
        <v>86</v>
      </c>
      <c r="C72" s="42">
        <f>C73+C136+C137</f>
        <v>1530967.40014</v>
      </c>
      <c r="D72" s="47">
        <f t="shared" ref="D72:E72" si="21">D73+D136+D137</f>
        <v>1073550.135</v>
      </c>
      <c r="E72" s="47">
        <f t="shared" si="21"/>
        <v>2078412.0359999998</v>
      </c>
      <c r="F72" s="27"/>
    </row>
    <row r="73" spans="1:6" ht="30" customHeight="1" x14ac:dyDescent="0.25">
      <c r="A73" s="5" t="s">
        <v>87</v>
      </c>
      <c r="B73" s="6" t="s">
        <v>88</v>
      </c>
      <c r="C73" s="42">
        <f>C74+C111+C78+C130</f>
        <v>1515672.9622800001</v>
      </c>
      <c r="D73" s="47">
        <f t="shared" ref="D73:E73" si="22">D74+D111+D78+D130</f>
        <v>1073550.135</v>
      </c>
      <c r="E73" s="47">
        <f t="shared" si="22"/>
        <v>2078412.0359999998</v>
      </c>
      <c r="F73" s="27"/>
    </row>
    <row r="74" spans="1:6" ht="28.5" x14ac:dyDescent="0.25">
      <c r="A74" s="5" t="s">
        <v>89</v>
      </c>
      <c r="B74" s="6" t="s">
        <v>90</v>
      </c>
      <c r="C74" s="32">
        <f>C75+C76+C77</f>
        <v>216289</v>
      </c>
      <c r="D74" s="47">
        <f t="shared" ref="D74:E74" si="23">D75+D76+D77</f>
        <v>230268</v>
      </c>
      <c r="E74" s="47">
        <f t="shared" si="23"/>
        <v>230268</v>
      </c>
      <c r="F74" s="27"/>
    </row>
    <row r="75" spans="1:6" ht="45" x14ac:dyDescent="0.25">
      <c r="A75" s="8" t="s">
        <v>91</v>
      </c>
      <c r="B75" s="9" t="s">
        <v>92</v>
      </c>
      <c r="C75" s="34">
        <v>192400</v>
      </c>
      <c r="D75" s="48">
        <v>230268</v>
      </c>
      <c r="E75" s="48">
        <v>230268</v>
      </c>
      <c r="F75" s="27"/>
    </row>
    <row r="76" spans="1:6" ht="45.6" hidden="1" customHeight="1" x14ac:dyDescent="0.25">
      <c r="A76" s="8" t="s">
        <v>93</v>
      </c>
      <c r="B76" s="9" t="s">
        <v>94</v>
      </c>
      <c r="C76" s="34">
        <v>17400</v>
      </c>
      <c r="D76" s="48"/>
      <c r="E76" s="48"/>
      <c r="F76" s="27"/>
    </row>
    <row r="77" spans="1:6" ht="30.6" hidden="1" customHeight="1" x14ac:dyDescent="0.25">
      <c r="A77" s="8" t="s">
        <v>95</v>
      </c>
      <c r="B77" s="9" t="s">
        <v>96</v>
      </c>
      <c r="C77" s="34">
        <v>6489</v>
      </c>
      <c r="D77" s="48"/>
      <c r="E77" s="48"/>
      <c r="F77" s="27"/>
    </row>
    <row r="78" spans="1:6" ht="30.6" customHeight="1" x14ac:dyDescent="0.25">
      <c r="A78" s="5" t="s">
        <v>97</v>
      </c>
      <c r="B78" s="6" t="s">
        <v>98</v>
      </c>
      <c r="C78" s="32">
        <f>C79+C82+C86+C88+C90+C91+C92+C94+C97+C98+C100+C102+C101+C81+C99+C87+C89</f>
        <v>811576.26928000001</v>
      </c>
      <c r="D78" s="47">
        <f>D80+D86+D91+D92+D93+D94+D102+D88+D79+D84+D83+D98+D97+D100+D82</f>
        <v>290742.10000000003</v>
      </c>
      <c r="E78" s="47">
        <f>E80+E86+E91+E92+E93+E94+E102+E88+E79+E84+E83+E98+E97+E100+E82</f>
        <v>1263149.7</v>
      </c>
      <c r="F78" s="27"/>
    </row>
    <row r="79" spans="1:6" ht="46.9" hidden="1" customHeight="1" x14ac:dyDescent="0.25">
      <c r="A79" s="14" t="s">
        <v>99</v>
      </c>
      <c r="B79" s="9" t="s">
        <v>152</v>
      </c>
      <c r="C79" s="34">
        <v>172030</v>
      </c>
      <c r="D79" s="48">
        <v>0</v>
      </c>
      <c r="E79" s="48">
        <v>0</v>
      </c>
      <c r="F79" s="27"/>
    </row>
    <row r="80" spans="1:6" ht="54" hidden="1" customHeight="1" x14ac:dyDescent="0.25">
      <c r="A80" s="8" t="s">
        <v>100</v>
      </c>
      <c r="B80" s="9" t="s">
        <v>101</v>
      </c>
      <c r="C80" s="34"/>
      <c r="D80" s="48"/>
      <c r="E80" s="48"/>
      <c r="F80" s="27"/>
    </row>
    <row r="81" spans="1:6" ht="54" hidden="1" customHeight="1" x14ac:dyDescent="0.25">
      <c r="A81" s="8" t="s">
        <v>203</v>
      </c>
      <c r="B81" s="9" t="s">
        <v>202</v>
      </c>
      <c r="C81" s="34"/>
      <c r="D81" s="48"/>
      <c r="E81" s="48"/>
      <c r="F81" s="27"/>
    </row>
    <row r="82" spans="1:6" ht="74.25" customHeight="1" x14ac:dyDescent="0.25">
      <c r="A82" s="8" t="s">
        <v>161</v>
      </c>
      <c r="B82" s="9" t="s">
        <v>160</v>
      </c>
      <c r="C82" s="34">
        <v>2703.5353599999999</v>
      </c>
      <c r="D82" s="48">
        <v>3636.4</v>
      </c>
      <c r="E82" s="48">
        <v>3681.9</v>
      </c>
      <c r="F82" s="27"/>
    </row>
    <row r="83" spans="1:6" ht="0.6" customHeight="1" x14ac:dyDescent="0.25">
      <c r="A83" s="8" t="s">
        <v>155</v>
      </c>
      <c r="B83" s="9" t="s">
        <v>154</v>
      </c>
      <c r="C83" s="34"/>
      <c r="D83" s="48"/>
      <c r="E83" s="48"/>
      <c r="F83" s="27"/>
    </row>
    <row r="84" spans="1:6" ht="33" hidden="1" customHeight="1" x14ac:dyDescent="0.25">
      <c r="A84" s="8" t="s">
        <v>102</v>
      </c>
      <c r="B84" s="9" t="s">
        <v>174</v>
      </c>
      <c r="C84" s="34"/>
      <c r="D84" s="48"/>
      <c r="E84" s="48"/>
      <c r="F84" s="27"/>
    </row>
    <row r="85" spans="1:6" ht="21" hidden="1" customHeight="1" x14ac:dyDescent="0.25">
      <c r="A85" s="8"/>
      <c r="B85" s="9" t="s">
        <v>175</v>
      </c>
      <c r="C85" s="34"/>
      <c r="D85" s="48"/>
      <c r="E85" s="48"/>
      <c r="F85" s="27"/>
    </row>
    <row r="86" spans="1:6" ht="73.5" customHeight="1" x14ac:dyDescent="0.25">
      <c r="A86" s="8" t="s">
        <v>103</v>
      </c>
      <c r="B86" s="9" t="s">
        <v>104</v>
      </c>
      <c r="C86" s="34">
        <v>20193.939399999999</v>
      </c>
      <c r="D86" s="48">
        <v>20353.900000000001</v>
      </c>
      <c r="E86" s="48">
        <v>19829.8</v>
      </c>
      <c r="F86" s="27"/>
    </row>
    <row r="87" spans="1:6" ht="75" hidden="1" x14ac:dyDescent="0.25">
      <c r="A87" s="8" t="s">
        <v>207</v>
      </c>
      <c r="B87" s="9" t="s">
        <v>206</v>
      </c>
      <c r="C87" s="34"/>
      <c r="D87" s="48"/>
      <c r="E87" s="48"/>
      <c r="F87" s="27"/>
    </row>
    <row r="88" spans="1:6" ht="51" hidden="1" customHeight="1" x14ac:dyDescent="0.25">
      <c r="A88" s="8" t="s">
        <v>201</v>
      </c>
      <c r="B88" s="9" t="s">
        <v>200</v>
      </c>
      <c r="C88" s="34"/>
      <c r="D88" s="48">
        <v>0</v>
      </c>
      <c r="E88" s="48">
        <v>0</v>
      </c>
      <c r="F88" s="27"/>
    </row>
    <row r="89" spans="1:6" ht="51" hidden="1" customHeight="1" x14ac:dyDescent="0.25">
      <c r="A89" s="8" t="s">
        <v>217</v>
      </c>
      <c r="B89" s="9" t="s">
        <v>218</v>
      </c>
      <c r="C89" s="34">
        <v>187572.72881999999</v>
      </c>
      <c r="D89" s="48"/>
      <c r="E89" s="48"/>
      <c r="F89" s="27"/>
    </row>
    <row r="90" spans="1:6" ht="47.45" hidden="1" customHeight="1" x14ac:dyDescent="0.25">
      <c r="A90" s="8" t="s">
        <v>177</v>
      </c>
      <c r="B90" s="13" t="s">
        <v>178</v>
      </c>
      <c r="C90" s="34">
        <v>8000</v>
      </c>
      <c r="D90" s="48"/>
      <c r="E90" s="48"/>
      <c r="F90" s="27"/>
    </row>
    <row r="91" spans="1:6" ht="59.25" customHeight="1" x14ac:dyDescent="0.25">
      <c r="A91" s="8" t="s">
        <v>105</v>
      </c>
      <c r="B91" s="9" t="s">
        <v>106</v>
      </c>
      <c r="C91" s="34">
        <v>560</v>
      </c>
      <c r="D91" s="48">
        <v>552.29999999999995</v>
      </c>
      <c r="E91" s="48">
        <v>556.4</v>
      </c>
      <c r="F91" s="27"/>
    </row>
    <row r="92" spans="1:6" ht="0.6" customHeight="1" x14ac:dyDescent="0.25">
      <c r="A92" s="15" t="s">
        <v>107</v>
      </c>
      <c r="B92" s="16" t="s">
        <v>108</v>
      </c>
      <c r="C92" s="34">
        <v>2174.3964000000001</v>
      </c>
      <c r="D92" s="48"/>
      <c r="E92" s="48"/>
      <c r="F92" s="27"/>
    </row>
    <row r="93" spans="1:6" ht="23.45" hidden="1" customHeight="1" x14ac:dyDescent="0.25">
      <c r="A93" s="14" t="s">
        <v>109</v>
      </c>
      <c r="B93" s="16" t="s">
        <v>110</v>
      </c>
      <c r="C93" s="34"/>
      <c r="D93" s="48"/>
      <c r="E93" s="48"/>
      <c r="F93" s="27"/>
    </row>
    <row r="94" spans="1:6" ht="30.6" customHeight="1" x14ac:dyDescent="0.25">
      <c r="A94" s="10" t="s">
        <v>111</v>
      </c>
      <c r="B94" s="9" t="s">
        <v>112</v>
      </c>
      <c r="C94" s="33">
        <f>C96+C95</f>
        <v>142.30000000000001</v>
      </c>
      <c r="D94" s="48">
        <f>D96</f>
        <v>147.6</v>
      </c>
      <c r="E94" s="48">
        <f>E96</f>
        <v>150.19999999999999</v>
      </c>
      <c r="F94" s="27"/>
    </row>
    <row r="95" spans="1:6" ht="25.15" hidden="1" customHeight="1" x14ac:dyDescent="0.25">
      <c r="A95" s="8"/>
      <c r="B95" s="17" t="s">
        <v>113</v>
      </c>
      <c r="C95" s="34"/>
      <c r="D95" s="48"/>
      <c r="E95" s="48"/>
      <c r="F95" s="27"/>
    </row>
    <row r="96" spans="1:6" ht="53.45" hidden="1" customHeight="1" x14ac:dyDescent="0.25">
      <c r="A96" s="8"/>
      <c r="B96" s="17" t="s">
        <v>114</v>
      </c>
      <c r="C96" s="34">
        <v>142.30000000000001</v>
      </c>
      <c r="D96" s="48">
        <v>147.6</v>
      </c>
      <c r="E96" s="48">
        <v>150.19999999999999</v>
      </c>
      <c r="F96" s="27"/>
    </row>
    <row r="97" spans="1:6" ht="46.15" customHeight="1" x14ac:dyDescent="0.25">
      <c r="A97" s="8" t="s">
        <v>159</v>
      </c>
      <c r="B97" s="17" t="s">
        <v>158</v>
      </c>
      <c r="C97" s="34">
        <v>5050.5050499999998</v>
      </c>
      <c r="D97" s="48">
        <v>5050.6000000000004</v>
      </c>
      <c r="E97" s="48">
        <v>5050.6000000000004</v>
      </c>
      <c r="F97" s="27"/>
    </row>
    <row r="98" spans="1:6" ht="29.25" customHeight="1" x14ac:dyDescent="0.25">
      <c r="A98" s="8" t="s">
        <v>156</v>
      </c>
      <c r="B98" s="17" t="s">
        <v>157</v>
      </c>
      <c r="C98" s="34">
        <v>37960</v>
      </c>
      <c r="D98" s="48">
        <v>0</v>
      </c>
      <c r="E98" s="48">
        <v>1180822.8</v>
      </c>
      <c r="F98" s="27"/>
    </row>
    <row r="99" spans="1:6" ht="0.75" hidden="1" customHeight="1" x14ac:dyDescent="0.25">
      <c r="A99" s="8" t="s">
        <v>205</v>
      </c>
      <c r="B99" s="17" t="s">
        <v>204</v>
      </c>
      <c r="C99" s="34"/>
      <c r="D99" s="48"/>
      <c r="E99" s="48"/>
      <c r="F99" s="27"/>
    </row>
    <row r="100" spans="1:6" ht="45" x14ac:dyDescent="0.25">
      <c r="A100" s="8" t="s">
        <v>186</v>
      </c>
      <c r="B100" s="17" t="s">
        <v>187</v>
      </c>
      <c r="C100" s="34">
        <v>93142.424249999996</v>
      </c>
      <c r="D100" s="48">
        <v>259711.3</v>
      </c>
      <c r="E100" s="48">
        <v>0</v>
      </c>
      <c r="F100" s="27"/>
    </row>
    <row r="101" spans="1:6" ht="28.9" hidden="1" customHeight="1" x14ac:dyDescent="0.25">
      <c r="A101" s="8" t="s">
        <v>180</v>
      </c>
      <c r="B101" s="17" t="s">
        <v>179</v>
      </c>
      <c r="C101" s="34">
        <v>217940.44</v>
      </c>
      <c r="D101" s="48"/>
      <c r="E101" s="48"/>
      <c r="F101" s="27"/>
    </row>
    <row r="102" spans="1:6" hidden="1" x14ac:dyDescent="0.25">
      <c r="A102" s="8" t="s">
        <v>115</v>
      </c>
      <c r="B102" s="9" t="s">
        <v>116</v>
      </c>
      <c r="C102" s="34">
        <f>C105+C106+C103+C110+C104+C108+C107</f>
        <v>64106</v>
      </c>
      <c r="D102" s="48">
        <f>D105+D103</f>
        <v>1290</v>
      </c>
      <c r="E102" s="48">
        <f>E105+E103+E109</f>
        <v>53058</v>
      </c>
      <c r="F102" s="27"/>
    </row>
    <row r="103" spans="1:6" ht="43.5" hidden="1" customHeight="1" x14ac:dyDescent="0.25">
      <c r="A103" s="14"/>
      <c r="B103" s="9" t="s">
        <v>188</v>
      </c>
      <c r="C103" s="34"/>
      <c r="D103" s="48">
        <v>1290</v>
      </c>
      <c r="E103" s="48">
        <v>0</v>
      </c>
      <c r="F103" s="27"/>
    </row>
    <row r="104" spans="1:6" ht="28.5" hidden="1" customHeight="1" x14ac:dyDescent="0.25">
      <c r="A104" s="14"/>
      <c r="B104" s="9" t="s">
        <v>185</v>
      </c>
      <c r="C104" s="34">
        <v>17000</v>
      </c>
      <c r="D104" s="48"/>
      <c r="E104" s="48"/>
      <c r="F104" s="27"/>
    </row>
    <row r="105" spans="1:6" ht="70.5" hidden="1" customHeight="1" x14ac:dyDescent="0.25">
      <c r="A105" s="14"/>
      <c r="B105" s="9" t="s">
        <v>117</v>
      </c>
      <c r="C105" s="34">
        <v>3813</v>
      </c>
      <c r="D105" s="48"/>
      <c r="E105" s="48"/>
      <c r="F105" s="27"/>
    </row>
    <row r="106" spans="1:6" ht="27.6" hidden="1" customHeight="1" x14ac:dyDescent="0.25">
      <c r="A106" s="14"/>
      <c r="B106" s="9" t="s">
        <v>118</v>
      </c>
      <c r="C106" s="34">
        <v>20172</v>
      </c>
      <c r="D106" s="48">
        <v>0</v>
      </c>
      <c r="E106" s="48">
        <v>0</v>
      </c>
      <c r="F106" s="27"/>
    </row>
    <row r="107" spans="1:6" ht="66" hidden="1" customHeight="1" x14ac:dyDescent="0.25">
      <c r="A107" s="8"/>
      <c r="B107" s="9" t="s">
        <v>192</v>
      </c>
      <c r="C107" s="34">
        <v>23121</v>
      </c>
      <c r="D107" s="48"/>
      <c r="E107" s="48"/>
      <c r="F107" s="27"/>
    </row>
    <row r="108" spans="1:6" ht="28.5" hidden="1" customHeight="1" x14ac:dyDescent="0.25">
      <c r="A108" s="8"/>
      <c r="B108" s="9" t="s">
        <v>189</v>
      </c>
      <c r="C108" s="34">
        <v>0</v>
      </c>
      <c r="D108" s="48">
        <v>0</v>
      </c>
      <c r="E108" s="48">
        <v>0</v>
      </c>
      <c r="F108" s="27"/>
    </row>
    <row r="109" spans="1:6" ht="45" x14ac:dyDescent="0.25">
      <c r="A109" s="8"/>
      <c r="B109" s="9" t="s">
        <v>208</v>
      </c>
      <c r="C109" s="34"/>
      <c r="D109" s="48"/>
      <c r="E109" s="48">
        <v>53058</v>
      </c>
      <c r="F109" s="27"/>
    </row>
    <row r="110" spans="1:6" ht="0.6" customHeight="1" x14ac:dyDescent="0.25">
      <c r="A110" s="8"/>
      <c r="B110" s="9" t="s">
        <v>199</v>
      </c>
      <c r="C110" s="34">
        <v>0</v>
      </c>
      <c r="D110" s="48"/>
      <c r="E110" s="48"/>
      <c r="F110" s="27"/>
    </row>
    <row r="111" spans="1:6" ht="28.9" customHeight="1" x14ac:dyDescent="0.25">
      <c r="A111" s="5" t="s">
        <v>119</v>
      </c>
      <c r="B111" s="6" t="s">
        <v>120</v>
      </c>
      <c r="C111" s="40">
        <f>C112+C125+C128+C129</f>
        <v>443956.89999999991</v>
      </c>
      <c r="D111" s="47">
        <f t="shared" ref="D111:E111" si="24">D112+D125+D128+D129</f>
        <v>511162</v>
      </c>
      <c r="E111" s="47">
        <f t="shared" si="24"/>
        <v>543576.69999999995</v>
      </c>
      <c r="F111" s="27"/>
    </row>
    <row r="112" spans="1:6" ht="45" x14ac:dyDescent="0.25">
      <c r="A112" s="8" t="s">
        <v>121</v>
      </c>
      <c r="B112" s="9" t="s">
        <v>122</v>
      </c>
      <c r="C112" s="41">
        <f>C113+C114+C115+C116+C117+C119+C121+C122+C123+C118+C120+C124</f>
        <v>430682.09999999992</v>
      </c>
      <c r="D112" s="49">
        <f>D113+D114+D115+D116+D117+D119+D121+D122+D123+D118+D120+D124</f>
        <v>492501.4</v>
      </c>
      <c r="E112" s="49">
        <f t="shared" ref="E112" si="25">E113+E114+E115+E116+E117+E119+E121+E122+E123+E118+E120+E124</f>
        <v>524779.69999999995</v>
      </c>
      <c r="F112" s="27"/>
    </row>
    <row r="113" spans="1:6" ht="120" customHeight="1" x14ac:dyDescent="0.25">
      <c r="A113" s="8" t="s">
        <v>121</v>
      </c>
      <c r="B113" s="9" t="s">
        <v>123</v>
      </c>
      <c r="C113" s="34">
        <v>674.8</v>
      </c>
      <c r="D113" s="48">
        <v>674.8</v>
      </c>
      <c r="E113" s="48">
        <v>674.8</v>
      </c>
      <c r="F113" s="27"/>
    </row>
    <row r="114" spans="1:6" ht="255.75" customHeight="1" x14ac:dyDescent="0.25">
      <c r="A114" s="8" t="s">
        <v>121</v>
      </c>
      <c r="B114" s="12" t="s">
        <v>197</v>
      </c>
      <c r="C114" s="34">
        <v>3</v>
      </c>
      <c r="D114" s="48">
        <v>3</v>
      </c>
      <c r="E114" s="48">
        <v>3</v>
      </c>
      <c r="F114" s="27"/>
    </row>
    <row r="115" spans="1:6" ht="136.5" customHeight="1" x14ac:dyDescent="0.25">
      <c r="A115" s="8" t="s">
        <v>121</v>
      </c>
      <c r="B115" s="12" t="s">
        <v>124</v>
      </c>
      <c r="C115" s="34">
        <v>110837.2</v>
      </c>
      <c r="D115" s="48">
        <v>134441</v>
      </c>
      <c r="E115" s="48">
        <v>146408.29999999999</v>
      </c>
      <c r="F115" s="27"/>
    </row>
    <row r="116" spans="1:6" ht="148.5" customHeight="1" x14ac:dyDescent="0.25">
      <c r="A116" s="8" t="s">
        <v>121</v>
      </c>
      <c r="B116" s="12" t="s">
        <v>125</v>
      </c>
      <c r="C116" s="34">
        <v>303130</v>
      </c>
      <c r="D116" s="48">
        <v>341499.9</v>
      </c>
      <c r="E116" s="48">
        <v>361418.4</v>
      </c>
      <c r="F116" s="27"/>
    </row>
    <row r="117" spans="1:6" ht="45" x14ac:dyDescent="0.25">
      <c r="A117" s="8" t="s">
        <v>121</v>
      </c>
      <c r="B117" s="9" t="s">
        <v>126</v>
      </c>
      <c r="C117" s="34">
        <v>263.5</v>
      </c>
      <c r="D117" s="48">
        <v>263.5</v>
      </c>
      <c r="E117" s="48">
        <v>263.5</v>
      </c>
      <c r="F117" s="27"/>
    </row>
    <row r="118" spans="1:6" ht="105" customHeight="1" x14ac:dyDescent="0.25">
      <c r="A118" s="8" t="s">
        <v>121</v>
      </c>
      <c r="B118" s="9" t="s">
        <v>127</v>
      </c>
      <c r="C118" s="34">
        <v>0.5</v>
      </c>
      <c r="D118" s="48">
        <v>0.5</v>
      </c>
      <c r="E118" s="48">
        <v>0.5</v>
      </c>
      <c r="F118" s="27"/>
    </row>
    <row r="119" spans="1:6" ht="59.25" customHeight="1" x14ac:dyDescent="0.25">
      <c r="A119" s="8" t="s">
        <v>121</v>
      </c>
      <c r="B119" s="9" t="s">
        <v>128</v>
      </c>
      <c r="C119" s="34">
        <v>0</v>
      </c>
      <c r="D119" s="48">
        <v>0</v>
      </c>
      <c r="E119" s="48">
        <v>0</v>
      </c>
      <c r="F119" s="27"/>
    </row>
    <row r="120" spans="1:6" ht="73.5" customHeight="1" x14ac:dyDescent="0.25">
      <c r="A120" s="8" t="s">
        <v>121</v>
      </c>
      <c r="B120" s="9" t="s">
        <v>129</v>
      </c>
      <c r="C120" s="34">
        <v>4814.3</v>
      </c>
      <c r="D120" s="48">
        <v>4778.7</v>
      </c>
      <c r="E120" s="48">
        <v>4778.7</v>
      </c>
      <c r="F120" s="27"/>
    </row>
    <row r="121" spans="1:6" ht="75" x14ac:dyDescent="0.25">
      <c r="A121" s="8" t="s">
        <v>121</v>
      </c>
      <c r="B121" s="9" t="s">
        <v>130</v>
      </c>
      <c r="C121" s="34">
        <v>8109.6</v>
      </c>
      <c r="D121" s="48">
        <v>8821.7000000000007</v>
      </c>
      <c r="E121" s="48">
        <v>9174.6</v>
      </c>
      <c r="F121" s="27"/>
    </row>
    <row r="122" spans="1:6" ht="60" x14ac:dyDescent="0.25">
      <c r="A122" s="8" t="s">
        <v>121</v>
      </c>
      <c r="B122" s="9" t="s">
        <v>131</v>
      </c>
      <c r="C122" s="34">
        <v>0</v>
      </c>
      <c r="D122" s="48">
        <v>0</v>
      </c>
      <c r="E122" s="48">
        <v>0</v>
      </c>
      <c r="F122" s="27"/>
    </row>
    <row r="123" spans="1:6" ht="60" x14ac:dyDescent="0.25">
      <c r="A123" s="8" t="s">
        <v>121</v>
      </c>
      <c r="B123" s="9" t="s">
        <v>132</v>
      </c>
      <c r="C123" s="34">
        <v>923.6</v>
      </c>
      <c r="D123" s="48">
        <v>998.3</v>
      </c>
      <c r="E123" s="48">
        <v>1037.9000000000001</v>
      </c>
      <c r="F123" s="27"/>
    </row>
    <row r="124" spans="1:6" ht="60" x14ac:dyDescent="0.25">
      <c r="A124" s="8" t="s">
        <v>121</v>
      </c>
      <c r="B124" s="12" t="s">
        <v>198</v>
      </c>
      <c r="C124" s="34">
        <v>1925.6</v>
      </c>
      <c r="D124" s="48">
        <v>1020</v>
      </c>
      <c r="E124" s="48">
        <v>1020</v>
      </c>
      <c r="F124" s="27"/>
    </row>
    <row r="125" spans="1:6" ht="0.6" customHeight="1" x14ac:dyDescent="0.25">
      <c r="A125" s="8" t="s">
        <v>133</v>
      </c>
      <c r="B125" s="12" t="s">
        <v>153</v>
      </c>
      <c r="C125" s="33">
        <f>C126+C127</f>
        <v>0</v>
      </c>
      <c r="D125" s="49">
        <f t="shared" ref="D125:E125" si="26">D126+D127</f>
        <v>0</v>
      </c>
      <c r="E125" s="49">
        <f t="shared" si="26"/>
        <v>0</v>
      </c>
      <c r="F125" s="27"/>
    </row>
    <row r="126" spans="1:6" ht="76.900000000000006" customHeight="1" x14ac:dyDescent="0.25">
      <c r="A126" s="8"/>
      <c r="B126" s="12" t="s">
        <v>134</v>
      </c>
      <c r="C126" s="34">
        <v>0</v>
      </c>
      <c r="D126" s="48">
        <v>0</v>
      </c>
      <c r="E126" s="48">
        <v>0</v>
      </c>
      <c r="F126" s="27"/>
    </row>
    <row r="127" spans="1:6" ht="119.25" customHeight="1" x14ac:dyDescent="0.25">
      <c r="A127" s="8"/>
      <c r="B127" s="12" t="s">
        <v>135</v>
      </c>
      <c r="C127" s="34">
        <v>0</v>
      </c>
      <c r="D127" s="48">
        <v>0</v>
      </c>
      <c r="E127" s="48">
        <v>0</v>
      </c>
      <c r="F127" s="27"/>
    </row>
    <row r="128" spans="1:6" ht="90" x14ac:dyDescent="0.25">
      <c r="A128" s="8" t="s">
        <v>136</v>
      </c>
      <c r="B128" s="12" t="s">
        <v>137</v>
      </c>
      <c r="C128" s="34">
        <v>163</v>
      </c>
      <c r="D128" s="48">
        <v>283</v>
      </c>
      <c r="E128" s="48">
        <v>283</v>
      </c>
      <c r="F128" s="27"/>
    </row>
    <row r="129" spans="1:6" ht="75" x14ac:dyDescent="0.25">
      <c r="A129" s="8" t="s">
        <v>138</v>
      </c>
      <c r="B129" s="9" t="s">
        <v>190</v>
      </c>
      <c r="C129" s="34">
        <v>13111.8</v>
      </c>
      <c r="D129" s="48">
        <v>18377.599999999999</v>
      </c>
      <c r="E129" s="48">
        <v>18514</v>
      </c>
      <c r="F129" s="27"/>
    </row>
    <row r="130" spans="1:6" x14ac:dyDescent="0.25">
      <c r="A130" s="5" t="s">
        <v>139</v>
      </c>
      <c r="B130" s="6" t="s">
        <v>140</v>
      </c>
      <c r="C130" s="32">
        <f>C133+C131+C134+C132</f>
        <v>43850.793000000005</v>
      </c>
      <c r="D130" s="47">
        <f>D133+D131+D132+D134</f>
        <v>41378.034999999996</v>
      </c>
      <c r="E130" s="47">
        <f>E133+E131+E132+E134</f>
        <v>41417.635999999999</v>
      </c>
      <c r="F130" s="27"/>
    </row>
    <row r="131" spans="1:6" ht="75.75" customHeight="1" x14ac:dyDescent="0.25">
      <c r="A131" s="8" t="s">
        <v>141</v>
      </c>
      <c r="B131" s="9" t="s">
        <v>142</v>
      </c>
      <c r="C131" s="34">
        <v>1005.673</v>
      </c>
      <c r="D131" s="51">
        <v>992.93499999999995</v>
      </c>
      <c r="E131" s="51">
        <v>1032.5360000000001</v>
      </c>
      <c r="F131" s="27"/>
    </row>
    <row r="132" spans="1:6" ht="163.5" customHeight="1" x14ac:dyDescent="0.25">
      <c r="A132" s="8" t="s">
        <v>183</v>
      </c>
      <c r="B132" s="9" t="s">
        <v>184</v>
      </c>
      <c r="C132" s="34">
        <v>859.4</v>
      </c>
      <c r="D132" s="51">
        <v>1260.3</v>
      </c>
      <c r="E132" s="51">
        <v>1260.3</v>
      </c>
      <c r="F132" s="27"/>
    </row>
    <row r="133" spans="1:6" ht="150" x14ac:dyDescent="0.25">
      <c r="A133" s="10" t="s">
        <v>143</v>
      </c>
      <c r="B133" s="9" t="s">
        <v>176</v>
      </c>
      <c r="C133" s="34">
        <v>40309.919999999998</v>
      </c>
      <c r="D133" s="48">
        <v>36872.6</v>
      </c>
      <c r="E133" s="48">
        <v>36872.6</v>
      </c>
      <c r="F133" s="27"/>
    </row>
    <row r="134" spans="1:6" ht="30" x14ac:dyDescent="0.25">
      <c r="A134" s="15" t="s">
        <v>144</v>
      </c>
      <c r="B134" s="16" t="s">
        <v>145</v>
      </c>
      <c r="C134" s="34">
        <v>1675.8</v>
      </c>
      <c r="D134" s="48">
        <v>2252.1999999999998</v>
      </c>
      <c r="E134" s="48">
        <v>2252.1999999999998</v>
      </c>
      <c r="F134" s="27"/>
    </row>
    <row r="135" spans="1:6" ht="28.9" hidden="1" customHeight="1" x14ac:dyDescent="0.25">
      <c r="A135" s="5" t="s">
        <v>146</v>
      </c>
      <c r="B135" s="6" t="s">
        <v>147</v>
      </c>
      <c r="C135" s="32">
        <f>C136</f>
        <v>13709.88</v>
      </c>
      <c r="D135" s="48"/>
      <c r="E135" s="48"/>
      <c r="F135" s="27"/>
    </row>
    <row r="136" spans="1:6" ht="30" hidden="1" x14ac:dyDescent="0.25">
      <c r="A136" s="8" t="s">
        <v>148</v>
      </c>
      <c r="B136" s="12" t="s">
        <v>147</v>
      </c>
      <c r="C136" s="35">
        <v>13709.88</v>
      </c>
      <c r="D136" s="48"/>
      <c r="E136" s="48"/>
      <c r="F136" s="27"/>
    </row>
    <row r="137" spans="1:6" ht="94.9" hidden="1" customHeight="1" x14ac:dyDescent="0.25">
      <c r="A137" s="18" t="s">
        <v>196</v>
      </c>
      <c r="B137" s="19" t="s">
        <v>195</v>
      </c>
      <c r="C137" s="43">
        <f>C138+C139</f>
        <v>1584.5578599999999</v>
      </c>
      <c r="D137" s="52"/>
      <c r="E137" s="52"/>
      <c r="F137" s="27"/>
    </row>
    <row r="138" spans="1:6" ht="43.9" hidden="1" customHeight="1" x14ac:dyDescent="0.25">
      <c r="A138" s="8" t="s">
        <v>149</v>
      </c>
      <c r="B138" s="12" t="s">
        <v>150</v>
      </c>
      <c r="C138" s="36">
        <v>911.85</v>
      </c>
      <c r="D138" s="52"/>
      <c r="E138" s="52"/>
      <c r="F138" s="27"/>
    </row>
    <row r="139" spans="1:6" ht="63" hidden="1" customHeight="1" x14ac:dyDescent="0.25">
      <c r="A139" s="8" t="s">
        <v>194</v>
      </c>
      <c r="B139" s="28" t="s">
        <v>193</v>
      </c>
      <c r="C139" s="37">
        <v>672.70785999999998</v>
      </c>
      <c r="D139" s="52"/>
      <c r="E139" s="52"/>
      <c r="F139" s="27"/>
    </row>
    <row r="140" spans="1:6" x14ac:dyDescent="0.25">
      <c r="F140" s="27"/>
    </row>
    <row r="141" spans="1:6" x14ac:dyDescent="0.25">
      <c r="F141" s="27"/>
    </row>
    <row r="142" spans="1:6" ht="2.4500000000000002" customHeight="1" x14ac:dyDescent="0.25">
      <c r="C142" s="29" t="s">
        <v>181</v>
      </c>
      <c r="F142" s="27"/>
    </row>
    <row r="143" spans="1:6" hidden="1" x14ac:dyDescent="0.25">
      <c r="A143" s="20"/>
      <c r="B143" s="21"/>
      <c r="C143" s="38" t="s">
        <v>182</v>
      </c>
      <c r="F143" s="27"/>
    </row>
    <row r="144" spans="1:6" x14ac:dyDescent="0.25">
      <c r="A144" s="20"/>
      <c r="B144" s="21"/>
      <c r="C144" s="38"/>
      <c r="F144" s="27"/>
    </row>
    <row r="145" spans="1:6" x14ac:dyDescent="0.25">
      <c r="A145" s="20"/>
      <c r="B145" s="21"/>
      <c r="C145" s="38"/>
      <c r="F145" s="27"/>
    </row>
    <row r="146" spans="1:6" x14ac:dyDescent="0.25">
      <c r="A146" s="20"/>
      <c r="B146" s="21"/>
      <c r="C146" s="38"/>
      <c r="F146" s="27"/>
    </row>
    <row r="147" spans="1:6" x14ac:dyDescent="0.25">
      <c r="A147" s="20"/>
      <c r="B147" s="21"/>
      <c r="C147" s="38"/>
      <c r="F147" s="27"/>
    </row>
    <row r="148" spans="1:6" ht="15.75" x14ac:dyDescent="0.25">
      <c r="A148" s="22"/>
      <c r="B148" s="21"/>
      <c r="C148" s="38"/>
      <c r="F148" s="27"/>
    </row>
    <row r="149" spans="1:6" ht="15.75" x14ac:dyDescent="0.25">
      <c r="A149" s="22"/>
      <c r="B149" s="21"/>
      <c r="C149" s="38"/>
      <c r="F149" s="27"/>
    </row>
    <row r="150" spans="1:6" ht="15.75" x14ac:dyDescent="0.25">
      <c r="A150" s="22"/>
      <c r="B150" s="21"/>
      <c r="C150" s="38"/>
      <c r="F150" s="27"/>
    </row>
    <row r="151" spans="1:6" ht="15.75" x14ac:dyDescent="0.25">
      <c r="A151" s="22"/>
      <c r="B151" s="23"/>
      <c r="F151" s="27"/>
    </row>
    <row r="152" spans="1:6" ht="15.75" x14ac:dyDescent="0.25">
      <c r="A152" s="22"/>
      <c r="B152" s="23"/>
      <c r="F152" s="27"/>
    </row>
    <row r="153" spans="1:6" ht="15.75" x14ac:dyDescent="0.25">
      <c r="A153" s="22"/>
      <c r="B153" s="23"/>
      <c r="F153" s="27"/>
    </row>
    <row r="154" spans="1:6" ht="15.75" x14ac:dyDescent="0.25">
      <c r="A154" s="22"/>
      <c r="B154" s="23"/>
      <c r="F154" s="27"/>
    </row>
    <row r="155" spans="1:6" ht="15.75" x14ac:dyDescent="0.25">
      <c r="A155" s="22"/>
      <c r="B155" s="23"/>
      <c r="F155" s="27"/>
    </row>
    <row r="156" spans="1:6" ht="15.75" x14ac:dyDescent="0.25">
      <c r="A156" s="22"/>
      <c r="B156" s="23"/>
      <c r="F156" s="27"/>
    </row>
    <row r="157" spans="1:6" ht="15.75" x14ac:dyDescent="0.25">
      <c r="A157" s="22"/>
      <c r="B157" s="23"/>
      <c r="F157" s="27"/>
    </row>
    <row r="158" spans="1:6" ht="15.75" x14ac:dyDescent="0.25">
      <c r="A158" s="22"/>
      <c r="B158" s="23"/>
      <c r="F158" s="26"/>
    </row>
    <row r="159" spans="1:6" ht="15.75" x14ac:dyDescent="0.25">
      <c r="A159" s="22"/>
      <c r="B159" s="23"/>
      <c r="F159" s="26"/>
    </row>
    <row r="160" spans="1:6" ht="15.75" x14ac:dyDescent="0.25">
      <c r="A160" s="22"/>
      <c r="B160" s="23"/>
      <c r="F160" s="26"/>
    </row>
    <row r="161" spans="1:6" ht="15.75" x14ac:dyDescent="0.25">
      <c r="A161" s="22"/>
      <c r="B161" s="23"/>
      <c r="F161" s="26"/>
    </row>
    <row r="162" spans="1:6" ht="15.75" x14ac:dyDescent="0.25">
      <c r="A162" s="22"/>
      <c r="B162" s="23"/>
    </row>
    <row r="163" spans="1:6" x14ac:dyDescent="0.25">
      <c r="B163" s="24"/>
    </row>
    <row r="164" spans="1:6" x14ac:dyDescent="0.25">
      <c r="B164" s="24"/>
    </row>
    <row r="165" spans="1:6" x14ac:dyDescent="0.25">
      <c r="B165" s="24"/>
    </row>
  </sheetData>
  <mergeCells count="8">
    <mergeCell ref="E16:F16"/>
    <mergeCell ref="A8:E8"/>
    <mergeCell ref="A9:E9"/>
    <mergeCell ref="A10:E10"/>
    <mergeCell ref="A11:E11"/>
    <mergeCell ref="A13:E13"/>
    <mergeCell ref="A14:E15"/>
    <mergeCell ref="A12:C12"/>
  </mergeCells>
  <printOptions horizontalCentered="1"/>
  <pageMargins left="0.98425196850393704" right="0.39370078740157483" top="0.59055118110236227" bottom="0.59055118110236227" header="0" footer="0"/>
  <pageSetup paperSize="9" scale="86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2025-12-26T11:07:55Z</dcterms:modified>
</cp:coreProperties>
</file>