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filterPrivacy="1" defaultThemeVersion="124226"/>
  <xr:revisionPtr revIDLastSave="0" documentId="13_ncr:1_{E16B8C9A-03B4-4622-AC04-2CF04444E2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Лист1!$A$1:$H$124</definedName>
  </definedNames>
  <calcPr calcId="181029"/>
</workbook>
</file>

<file path=xl/calcChain.xml><?xml version="1.0" encoding="utf-8"?>
<calcChain xmlns="http://schemas.openxmlformats.org/spreadsheetml/2006/main">
  <c r="E127" i="1" l="1"/>
  <c r="C120" i="1"/>
  <c r="D60" i="1" l="1"/>
  <c r="C60" i="1"/>
  <c r="D119" i="1" l="1"/>
  <c r="C119" i="1"/>
  <c r="D114" i="1"/>
  <c r="C114" i="1"/>
  <c r="D101" i="1"/>
  <c r="C101" i="1"/>
  <c r="D93" i="1"/>
  <c r="C93" i="1"/>
  <c r="D86" i="1"/>
  <c r="C86" i="1"/>
  <c r="D70" i="1"/>
  <c r="C70" i="1"/>
  <c r="D65" i="1"/>
  <c r="C65" i="1"/>
  <c r="D55" i="1"/>
  <c r="C55" i="1"/>
  <c r="D52" i="1"/>
  <c r="C52" i="1"/>
  <c r="D50" i="1"/>
  <c r="C50" i="1"/>
  <c r="C46" i="1" s="1"/>
  <c r="C45" i="1" s="1"/>
  <c r="D48" i="1"/>
  <c r="C48" i="1"/>
  <c r="D43" i="1"/>
  <c r="D42" i="1" s="1"/>
  <c r="C43" i="1"/>
  <c r="C42" i="1" s="1"/>
  <c r="D39" i="1"/>
  <c r="D38" i="1" s="1"/>
  <c r="C39" i="1"/>
  <c r="C38" i="1" s="1"/>
  <c r="D36" i="1"/>
  <c r="D35" i="1" s="1"/>
  <c r="C36" i="1"/>
  <c r="C35" i="1" s="1"/>
  <c r="D33" i="1"/>
  <c r="C33" i="1"/>
  <c r="D31" i="1"/>
  <c r="C31" i="1"/>
  <c r="D29" i="1"/>
  <c r="C29" i="1"/>
  <c r="D27" i="1"/>
  <c r="C27" i="1"/>
  <c r="D23" i="1"/>
  <c r="D22" i="1" s="1"/>
  <c r="C23" i="1"/>
  <c r="C22" i="1" s="1"/>
  <c r="D26" i="1" l="1"/>
  <c r="D25" i="1" s="1"/>
  <c r="D21" i="1" s="1"/>
  <c r="C26" i="1"/>
  <c r="C25" i="1" s="1"/>
  <c r="C74" i="1"/>
  <c r="C100" i="1"/>
  <c r="D47" i="1"/>
  <c r="D100" i="1"/>
  <c r="D46" i="1"/>
  <c r="D45" i="1" s="1"/>
  <c r="D74" i="1"/>
  <c r="C21" i="1"/>
  <c r="C20" i="1" s="1"/>
  <c r="C47" i="1"/>
  <c r="C69" i="1"/>
  <c r="D69" i="1" l="1"/>
  <c r="D68" i="1" s="1"/>
  <c r="D20" i="1"/>
  <c r="D19" i="1" l="1"/>
  <c r="C125" i="1"/>
  <c r="C68" i="1" s="1"/>
  <c r="C19" i="1" s="1"/>
  <c r="C123" i="1"/>
</calcChain>
</file>

<file path=xl/sharedStrings.xml><?xml version="1.0" encoding="utf-8"?>
<sst xmlns="http://schemas.openxmlformats.org/spreadsheetml/2006/main" count="217" uniqueCount="199">
  <si>
    <t>Совета народных депутатов</t>
  </si>
  <si>
    <t>МО "Красногвардейский район"</t>
  </si>
  <si>
    <t>Поступление доходов в бюджет</t>
  </si>
  <si>
    <t>тыс.руб.</t>
  </si>
  <si>
    <t>Код бюджетной классификации доходов муниципального образования</t>
  </si>
  <si>
    <t>Наименование доходов</t>
  </si>
  <si>
    <t>8 90 00000 00 0000 000</t>
  </si>
  <si>
    <t>ВСЕГО ДОХОДОВ</t>
  </si>
  <si>
    <t>1 00 00000 00 0000 000</t>
  </si>
  <si>
    <t>НАЛОГОВЫЕ И НЕНАЛОГОВЫЕ ДОХОДЫ</t>
  </si>
  <si>
    <t>Налоговые доходы</t>
  </si>
  <si>
    <t>1 01 00000 00 0000 000</t>
  </si>
  <si>
    <t>Налоги на прибыль, доходы</t>
  </si>
  <si>
    <t>1 01 02000 01 0000 110</t>
  </si>
  <si>
    <t>Налог на доходы физических лиц</t>
  </si>
  <si>
    <t>1 01 02010 01 0000 110</t>
  </si>
  <si>
    <t>1 05 00000 00 0000 000</t>
  </si>
  <si>
    <t>Налоги на совокупный доход</t>
  </si>
  <si>
    <t xml:space="preserve">1 05 01000 00 0000 110   </t>
  </si>
  <si>
    <t>Налог, взимаемый в связи с применением упрощенной системы налогообложения</t>
  </si>
  <si>
    <t>1 05 01010 01 0000 110</t>
  </si>
  <si>
    <t xml:space="preserve">Налог, взимаемый с налогоплательщиков, выбравших в качестве объекта налогообложения доходы </t>
  </si>
  <si>
    <t>1 05 01011 01 0000 110</t>
  </si>
  <si>
    <t>1 05 01020 01 0000 110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</si>
  <si>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</si>
  <si>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1 05 01021 01 0000 110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</si>
  <si>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</si>
  <si>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1 05 03000 01 0000 110</t>
  </si>
  <si>
    <t>Единый сельскохозяйственный налог</t>
  </si>
  <si>
    <t>1 05 03010 01 0000 110</t>
  </si>
  <si>
    <t>1 05 04000 02 0000 110</t>
  </si>
  <si>
    <t>Налог, взимаемый в связи с применением патентной системы налогообложения</t>
  </si>
  <si>
    <t>1 05 04020 02 0000 110</t>
  </si>
  <si>
    <t>Налог, взимаемый в связи с применением патентной системы налогообложения, зачисляемый в бюджеты муниципальных районов5</t>
  </si>
  <si>
    <t>1 06 00000 00 0000 000</t>
  </si>
  <si>
    <t>Налоги на имущество</t>
  </si>
  <si>
    <t>1 06 02000 02 0000 110</t>
  </si>
  <si>
    <t>Налог на имущество организаций</t>
  </si>
  <si>
    <t>1 06 02010 02 0000 110</t>
  </si>
  <si>
    <t>Налог на имущество организаций по имуществу, не входящему в Единую систему газоснабжения</t>
  </si>
  <si>
    <t>1 07 00000 00 0000 000</t>
  </si>
  <si>
    <t>Налоги, сборы и регулируемые платежи за пользование природными ресурсами</t>
  </si>
  <si>
    <t>1 07 01000 01 0000 110</t>
  </si>
  <si>
    <t>Налог на добычу полезных ископаемых</t>
  </si>
  <si>
    <t>1 07 01020 01 0000 110</t>
  </si>
  <si>
    <t>Налог на добычу общераспространенных полезных ископаемых</t>
  </si>
  <si>
    <t>1 08 00000 00 0000 000</t>
  </si>
  <si>
    <t xml:space="preserve">Государственная пошлина </t>
  </si>
  <si>
    <t>1 08 03000 01 0000 110</t>
  </si>
  <si>
    <t>Государственная пошлина по делам, рассматриваемым в судах общей юрисдикции, мировыми судьями</t>
  </si>
  <si>
    <t>1 08 03010 01 0000 110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</si>
  <si>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</si>
  <si>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Неналоговые доходы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</si>
  <si>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</si>
  <si>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</si>
  <si>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1 11 05010 00 0000 120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</si>
  <si>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</si>
  <si>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</si>
  <si>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</si>
  <si>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1 11 05020 00 0000 120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</si>
  <si>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</si>
  <si>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1 11 05025 05 0000 120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</si>
  <si>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</si>
  <si>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1 11 05030 00 0000 120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</si>
  <si>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</si>
  <si>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 xml:space="preserve">1 11 05035 05 0000 120 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</si>
  <si>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</si>
  <si>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1 11 09045 05 0000 120</t>
  </si>
  <si>
    <t>1 12 00000 00 0000 000</t>
  </si>
  <si>
    <t>Платежи при пользовании природными ресурсами</t>
  </si>
  <si>
    <t>1 12 01000 01 0000 120</t>
  </si>
  <si>
    <t>Плата за негативное воздействие на окружающую среду</t>
  </si>
  <si>
    <t>Плата за сбросы загрязняющих веществ в водные объекты</t>
  </si>
  <si>
    <t>Плата за размещение отходов производства и потребления</t>
  </si>
  <si>
    <t>1 13 00000 00 0000 000</t>
  </si>
  <si>
    <t>Доходы от оказания платных услуг и компенсации затрат государства</t>
  </si>
  <si>
    <t>1 13 02995 05 0000 130</t>
  </si>
  <si>
    <t>Прочие доходы от компенсации затрат  бюджетов муниципальных районов</t>
  </si>
  <si>
    <t>1 14 00000 00 0000 000</t>
  </si>
  <si>
    <t>Доходы от продажи материальных и нематериальных активов</t>
  </si>
  <si>
    <t>1 14 06013 05 0000 430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</si>
  <si>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</si>
  <si>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1 16 00000 00 0000 000</t>
  </si>
  <si>
    <t>Штрафы, санкции, возмещение ущерба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</si>
  <si>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</si>
  <si>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</si>
  <si>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</si>
  <si>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</si>
  <si>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>2 02 10000 00 0000 150</t>
  </si>
  <si>
    <t>Дотации бюджетам бюджетной системы Российской Федерации</t>
  </si>
  <si>
    <t>2 02 15001 05 0000 150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</si>
  <si>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</si>
  <si>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2 02 15002 05 0000 150</t>
  </si>
  <si>
    <t>Дотации бюджетам муниципальных районов на поддержку мер по обеспечению сбалансированности бюджетов</t>
  </si>
  <si>
    <t>2 02 19999 05 0000 150</t>
  </si>
  <si>
    <t>Прочие дотации бюджетам муниципальных районов</t>
  </si>
  <si>
    <t>2 02 20000 00 0000 150</t>
  </si>
  <si>
    <t>Субсидии бюджетам бюджетной системы Российской Федерации (межбюджетные субсидии)</t>
  </si>
  <si>
    <t>2 02 20077 05 0000 150</t>
  </si>
  <si>
    <t>2 02 25097 05 0000 150</t>
  </si>
  <si>
    <t>Субсидии бюджетам муниципальных районов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</si>
  <si>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2 02 25299 05 0000 150</t>
  </si>
  <si>
    <t>2 02 25304 05 0000 150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</si>
  <si>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</si>
  <si>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2 02 25372 05 0000 150</t>
  </si>
  <si>
    <t>Субсидии бюджетам муниципальных районов на развитие транспортной инфраструктуры на сельских территориях</t>
  </si>
  <si>
    <t>2 02 25467 05 0000 150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</si>
  <si>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</si>
  <si>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2 02 25497 05 0000 150</t>
  </si>
  <si>
    <t>Субсидии бюджетам муниципальных районов на реализацию мероприятий по обеспечению жильем молодых семей</t>
  </si>
  <si>
    <t>2 02 25513 05 0000 150</t>
  </si>
  <si>
    <t>Субсидии местным бюджетам муниципальных районов на развитие сети учреждений культурно-досугового типа</t>
  </si>
  <si>
    <t xml:space="preserve">2 02 25519 05 0000 150 </t>
  </si>
  <si>
    <t>Субсидии бюджетам муниципальных районов на поддержку отрасли культуры</t>
  </si>
  <si>
    <t>(государственная поддержка лучших сельских учреждений культуры)</t>
  </si>
  <si>
    <t>комплектование книжных фондов муниципальных общедоступных библиотек и государственных центральных библиотек субъектов Российской Федерации</t>
  </si>
  <si>
    <t>2 02 29999 05 0000 150</t>
  </si>
  <si>
    <t>Прочие субсидии бюджетам муниципальных районов</t>
  </si>
  <si>
    <t>Субсидии местным бюджетам на мероприятия по энергосбережению и повышению энергетической эффективности</t>
  </si>
  <si>
    <t>Субсидии местным бюджетам на софинансирование мероприятий по организации в муниципальных общеобразовательных организациях бесплатного питания обучающихся, относящихся к категориям обучающихся, для которых предусмотрено бесплатное питание</t>
  </si>
  <si>
    <t>Субсидии местным бюджетам на частичную компенсацию расходов на повышение оплаты труда работников бюджетной сферы</t>
  </si>
  <si>
    <t>Субсидии местным бюджетам на строительство (реконструкцию), капитальный ремонт и ремонт автомобильных дорог общего пользования местного значения</t>
  </si>
  <si>
    <t>"Защита населения и территорий от ЧС" (комплекс"Безопасный город")</t>
  </si>
  <si>
    <t>2 02 30000 00 0000 150</t>
  </si>
  <si>
    <t>Субвенции бюджетам бюджетной системы Российской Федерации</t>
  </si>
  <si>
    <t>2 02 30024 05 0000 150</t>
  </si>
  <si>
    <t>Субвенции бюджетам муниципальных районов на выполнение передаваемых полномочий субъектов Российской Федерации</t>
  </si>
  <si>
    <t>Субвенции, предоставляемые бюджетам муниципальных районов для выплаты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 педагогическим работникам, участвующим в проведении государственной итоговой аттестации по образовательным программам основного общего и среднего общего образования</t>
  </si>
  <si>
    <t>Субвенции бюджетам муниципальных районов на выполнение государственных полномочий Республики Адыгея по предоставлению единовременной выплаты на ремонт жилого помещения, принадлежащего на праве собственности детям-сиротам и детям, оставшимся без попечения родителей, лицам из числа детей-сирот и детей, оставшихся без попечения родителей</t>
  </si>
  <si>
    <t>Субвенции, предоставляемые бюджетам муниципальных районов для обеспечения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в соответствии с нормативами</t>
  </si>
  <si>
    <t>Субвенции, предоставляемые местным бюджетам муниципальных районов для обеспечения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в соответствии с нормативами</t>
  </si>
  <si>
    <t>Субвенции  на осуществление государственных полномочий в сфере административных правоотношений</t>
  </si>
  <si>
    <t>Субвенции бюджетам муниципальных районов на осуществление полномочий Республики Адыгея по расчету и предоставлению субвенций бюджетам городских, сельских поселений, входящих в состав территорий муниципальных районов, на осуществление государственных полномочий Республики Адыгея в сфере административных правоотношений</t>
  </si>
  <si>
    <t>Субвенции бюджетам муниципальных районов  на осуществление отдельных государственных полномочий Республики Адыгея по опеке и попечительству в отношении несовершеннолетних лиц</t>
  </si>
  <si>
    <t xml:space="preserve">Субвенции бюджетам муниципальных районов
из республиканского бюджета Республики Адыгея на осуществление государственных полномочий по расчету и предоставлению дотаций на выравнивание бюджетной обеспеченности поселений 
</t>
  </si>
  <si>
    <t>Субвенции  бюджетам муниципальных районов на  осуществление отдельных государственных полномочий по предоставлению компенсаций на оплату жилья и коммунальных услуг отдельным категориям граждан в Республике Адыгея</t>
  </si>
  <si>
    <t xml:space="preserve">Субвенция бюджетам муниципальных районов на осуществление отдельных государственных  полномочий по опеке и попечительству  в отношении отдельных категорий совершеннолетних лиц  </t>
  </si>
  <si>
    <t>Субвенции бюджетам муниципальных районов на осуществление государственных полномочий  Республики Адыгея по созданию комиссий по делам несовершеннолетних и защите их прав</t>
  </si>
  <si>
    <t>Субвенции  бюджетам муниципальных районов на организацию мероприятий при осуществлении деятельностипо обращению с животными без владельцев</t>
  </si>
  <si>
    <t xml:space="preserve">2 02 30027 05 0000 150 </t>
  </si>
  <si>
    <t>Субвенции бюджетам муниципальных районов на на выполнение государственных полномочий Республики Адыгея по выплате ежемесячного вознаграждения и ежемесячного дополнительного вознаграждения приемным родителям</t>
  </si>
  <si>
    <t>Субвенции бюджетам муниципальных районов на выполнение государственных полномочий Республики Адыгея по социальной поддержке детей-сирот, детей, оставшихся без попечения родителей (за исключением детей, обучающихся в федеральных образовательных учреждениях) (ежемесячные выплаты денежных средств на содержание детей, оставшихся без попечения родителей)</t>
  </si>
  <si>
    <t xml:space="preserve">2 02 30029 05 0000 150 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</si>
  <si>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</si>
  <si>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2 02 35082 05 0000 150</t>
  </si>
  <si>
    <t>2 02 40000 00 0000 150</t>
  </si>
  <si>
    <t>Иные межбюджетные трансферты</t>
  </si>
  <si>
    <t>2 02 40014 05 0000 150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</si>
  <si>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</si>
  <si>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2 02 45303 05 0000 150</t>
  </si>
  <si>
    <t>2 02 49999 05 0000 150</t>
  </si>
  <si>
    <t>Прочие межбюджетные трансферты, передаваемые бюджетам муниципальных районов</t>
  </si>
  <si>
    <t>2 07 05000 05 0000 150</t>
  </si>
  <si>
    <t>Прочие безвозмездные поступления в бюджеты муниципальных районов</t>
  </si>
  <si>
    <t>2 07 05 030 05 0000 150</t>
  </si>
  <si>
    <t>2 18 05000 05 0000 150</t>
  </si>
  <si>
    <t>Доходы бюджетов муниципальных районов от возврата организациями остатков субсидий прошлых лет</t>
  </si>
  <si>
    <t>2 18 05010 05 0000 150</t>
  </si>
  <si>
    <t>Доходы бюджетов муниципальных районов от возврата бюджетными учреждениями остатков субсидий прошлых лет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</si>
  <si>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</si>
  <si>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Субсидии бюджетам муниципальных районов на софинансирование капитальных вложений в объекты муниципальной собственности</t>
  </si>
  <si>
    <t>Субвенции бюджетам муниципальных районов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</si>
  <si>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</si>
  <si>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Субсидии бюджетам муниципальных районов на строительство и реконструкцию (модернизацию) объектов питьевого водоснабжения</t>
  </si>
  <si>
    <t>2 02 25243 05 0000 150</t>
  </si>
  <si>
    <t>2 02 25576 05 0000 150</t>
  </si>
  <si>
    <t>Субсидии бюджетам муниципальных районов на обеспечение комплексного развития сельских территорий</t>
  </si>
  <si>
    <t>Субсидии бюджетам муниципальных районов на реализацию программ формирования современной городской среды</t>
  </si>
  <si>
    <t>2 02 25555 05 0000 150</t>
  </si>
  <si>
    <t>Субсидии бюджетам муниципальных районов на техническое оснащение муниципальных музеев</t>
  </si>
  <si>
    <t>2 02 25590 05 0000 150</t>
  </si>
  <si>
    <t>Субсидии местным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</si>
  <si>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</si>
  <si>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2 02 25179 05 0000 150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</si>
  <si>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</si>
  <si>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1 11 05000 00 0000 120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</si>
  <si>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</si>
  <si>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Плата за выбросы загрязняющих веществ в атмосферный воздух стационарными объектами 7</t>
  </si>
  <si>
    <t>1 12 01010 01 0000 120</t>
  </si>
  <si>
    <t>1 12 01030 01 0000 120</t>
  </si>
  <si>
    <t>1 12 01040 01 0000 120</t>
  </si>
  <si>
    <t>1 13 01000 00 0000 130</t>
  </si>
  <si>
    <t>Доходы от оказания платных услуг (работ)</t>
  </si>
  <si>
    <t>Прочие доходы от оказания платных услуг (работ) получателями средств бюджетов муниципальных районов</t>
  </si>
  <si>
    <t>1 13 01995 05 0000 130</t>
  </si>
  <si>
    <t>Доходы от компенсации затрат государства</t>
  </si>
  <si>
    <t>1 13 02000 00 0000 130</t>
  </si>
  <si>
    <t>Субсидии бюджетам сельских поселений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</si>
  <si>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Установка мемориальных знаков</t>
  </si>
  <si>
    <t>2025 год</t>
  </si>
  <si>
    <t>2026 год</t>
  </si>
  <si>
    <t>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</si>
  <si>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Субсидии бюджетам муниципальных районов на реализацию мероприятий по модернизации школьных систем образования</t>
  </si>
  <si>
    <t>2 02 25750 05 0000 150</t>
  </si>
  <si>
    <t>Приложение № 2 к решению</t>
  </si>
  <si>
    <t>2025 янв</t>
  </si>
  <si>
    <t>от 26.12.2023 г. № 63</t>
  </si>
  <si>
    <t>муниципального образования "Красногвардейский район" на плановый период 2025 и 2026 годов</t>
  </si>
  <si>
    <t>от 26.01.2024 г. № 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</si>
</sst>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2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22272F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22272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horizontal="left" vertical="top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164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right" vertical="top"/>
    </xf>
    <xf numFmtId="0" fontId="4" fillId="0" borderId="1" xfId="0" applyFont="1" applyBorder="1" applyAlignment="1">
      <alignment horizontal="left" vertical="top" wrapText="1"/>
    </xf>
    <xf numFmtId="164" fontId="4" fillId="0" borderId="1" xfId="0" applyNumberFormat="1" applyFont="1" applyBorder="1" applyAlignment="1">
      <alignment horizontal="right" vertical="top"/>
    </xf>
    <xf numFmtId="3" fontId="4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/>
    </xf>
    <xf numFmtId="0" fontId="8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10" fillId="0" borderId="1" xfId="0" applyFont="1" applyBorder="1" applyAlignment="1">
      <alignment horizontal="left" vertical="top" wrapText="1"/>
    </xf>
    <xf numFmtId="0" fontId="11" fillId="0" borderId="0" xfId="0" applyFont="1" applyAlignment="1">
      <alignment horizontal="right" vertical="top"/>
    </xf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1" fontId="4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1" fillId="0" borderId="0" xfId="0" applyFont="1" applyAlignment="1">
      <alignment horizontal="left" vertical="top"/>
    </xf>
    <xf numFmtId="0" fontId="0" fillId="0" borderId="0" xfId="0" applyAlignment="1">
      <alignment vertical="top"/>
    </xf>
    <xf numFmtId="164" fontId="3" fillId="0" borderId="0" xfId="0" applyNumberFormat="1" applyFont="1" applyAlignment="1">
      <alignment vertical="top"/>
    </xf>
    <xf numFmtId="164" fontId="4" fillId="0" borderId="2" xfId="0" applyNumberFormat="1" applyFont="1" applyBorder="1" applyAlignment="1">
      <alignment horizontal="right" vertical="top"/>
    </xf>
    <xf numFmtId="164" fontId="1" fillId="0" borderId="1" xfId="0" applyNumberFormat="1" applyFont="1" applyBorder="1" applyAlignment="1">
      <alignment vertical="top"/>
    </xf>
    <xf numFmtId="164" fontId="2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horizontal="right" vertical="top"/>
    </xf>
    <xf numFmtId="165" fontId="0" fillId="0" borderId="0" xfId="0" applyNumberFormat="1" applyAlignment="1">
      <alignment vertical="top"/>
    </xf>
    <xf numFmtId="164" fontId="8" fillId="0" borderId="1" xfId="0" applyNumberFormat="1" applyFont="1" applyBorder="1" applyAlignment="1">
      <alignment vertical="top"/>
    </xf>
    <xf numFmtId="0" fontId="8" fillId="0" borderId="1" xfId="0" applyFont="1" applyBorder="1" applyAlignment="1">
      <alignment vertical="top"/>
    </xf>
    <xf numFmtId="0" fontId="8" fillId="0" borderId="0" xfId="0" applyFont="1" applyAlignment="1">
      <alignment vertical="top"/>
    </xf>
    <xf numFmtId="164" fontId="2" fillId="0" borderId="1" xfId="0" applyNumberFormat="1" applyFont="1" applyBorder="1" applyAlignment="1">
      <alignment vertical="top"/>
    </xf>
    <xf numFmtId="0" fontId="2" fillId="0" borderId="0" xfId="0" applyFont="1" applyAlignment="1">
      <alignment horizontal="right" vertical="top"/>
    </xf>
    <xf numFmtId="164" fontId="1" fillId="0" borderId="3" xfId="0" applyNumberFormat="1" applyFont="1" applyBorder="1" applyAlignment="1">
      <alignment horizontal="right" vertical="top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52"/>
  <sheetViews>
    <sheetView tabSelected="1" view="pageLayout" zoomScaleNormal="100" zoomScaleSheetLayoutView="100" workbookViewId="0">
      <selection activeCell="B6" sqref="B6:D6"/>
    </sheetView>
  </sheetViews>
  <sheetFormatPr defaultRowHeight="15" x14ac:dyDescent="0.25"/>
  <cols>
    <col min="1" max="1" width="24.28515625" style="1" customWidth="1"/>
    <col min="2" max="2" width="51.85546875" style="31" customWidth="1"/>
    <col min="3" max="3" width="11.5703125" style="37" customWidth="1"/>
    <col min="4" max="4" width="11.28515625" style="41" customWidth="1"/>
    <col min="5" max="5" width="10.5703125" style="32" hidden="1" customWidth="1"/>
    <col min="6" max="8" width="0" hidden="1" customWidth="1"/>
  </cols>
  <sheetData>
    <row r="1" spans="1:4" x14ac:dyDescent="0.25">
      <c r="B1" s="43" t="s">
        <v>194</v>
      </c>
      <c r="C1" s="43"/>
      <c r="D1" s="43"/>
    </row>
    <row r="2" spans="1:4" x14ac:dyDescent="0.25">
      <c r="B2" s="43" t="s">
        <v>0</v>
      </c>
      <c r="C2" s="43"/>
      <c r="D2" s="43"/>
    </row>
    <row r="3" spans="1:4" x14ac:dyDescent="0.25">
      <c r="B3" s="43" t="s">
        <v>1</v>
      </c>
      <c r="C3" s="43"/>
      <c r="D3" s="43"/>
    </row>
    <row r="4" spans="1:4" x14ac:dyDescent="0.25">
      <c r="B4" s="43" t="s">
        <v>198</v>
      </c>
      <c r="C4" s="43"/>
      <c r="D4" s="43"/>
    </row>
    <row r="6" spans="1:4" x14ac:dyDescent="0.25">
      <c r="B6" s="43" t="s">
        <v>194</v>
      </c>
      <c r="C6" s="43"/>
      <c r="D6" s="43"/>
    </row>
    <row r="7" spans="1:4" x14ac:dyDescent="0.25">
      <c r="B7" s="43" t="s">
        <v>0</v>
      </c>
      <c r="C7" s="43"/>
      <c r="D7" s="43"/>
    </row>
    <row r="8" spans="1:4" x14ac:dyDescent="0.25">
      <c r="B8" s="43" t="s">
        <v>1</v>
      </c>
      <c r="C8" s="43"/>
      <c r="D8" s="43"/>
    </row>
    <row r="9" spans="1:4" x14ac:dyDescent="0.25">
      <c r="B9" s="43" t="s">
        <v>196</v>
      </c>
      <c r="C9" s="43"/>
      <c r="D9" s="43"/>
    </row>
    <row r="10" spans="1:4" ht="14.25" customHeight="1" x14ac:dyDescent="0.25"/>
    <row r="11" spans="1:4" hidden="1" x14ac:dyDescent="0.25">
      <c r="A11" s="45"/>
      <c r="B11" s="45"/>
      <c r="C11" s="45"/>
    </row>
    <row r="12" spans="1:4" hidden="1" x14ac:dyDescent="0.25"/>
    <row r="13" spans="1:4" ht="15.75" x14ac:dyDescent="0.25">
      <c r="A13" s="46" t="s">
        <v>2</v>
      </c>
      <c r="B13" s="46"/>
      <c r="C13" s="46"/>
      <c r="D13" s="46"/>
    </row>
    <row r="14" spans="1:4" ht="14.45" customHeight="1" x14ac:dyDescent="0.25">
      <c r="A14" s="46" t="s">
        <v>197</v>
      </c>
      <c r="B14" s="46"/>
      <c r="C14" s="46"/>
      <c r="D14" s="46"/>
    </row>
    <row r="15" spans="1:4" ht="14.45" customHeight="1" x14ac:dyDescent="0.25">
      <c r="A15" s="29"/>
      <c r="B15" s="29"/>
      <c r="C15" s="33"/>
    </row>
    <row r="16" spans="1:4" x14ac:dyDescent="0.25">
      <c r="A16" s="30"/>
      <c r="B16" s="2"/>
      <c r="C16" s="44" t="s">
        <v>3</v>
      </c>
      <c r="D16" s="44"/>
    </row>
    <row r="17" spans="1:5" ht="71.25" x14ac:dyDescent="0.25">
      <c r="A17" s="3" t="s">
        <v>4</v>
      </c>
      <c r="B17" s="4" t="s">
        <v>5</v>
      </c>
      <c r="C17" s="5" t="s">
        <v>189</v>
      </c>
      <c r="D17" s="5" t="s">
        <v>190</v>
      </c>
      <c r="E17" s="32" t="s">
        <v>195</v>
      </c>
    </row>
    <row r="18" spans="1:5" x14ac:dyDescent="0.25">
      <c r="A18" s="4">
        <v>1</v>
      </c>
      <c r="B18" s="4">
        <v>2</v>
      </c>
      <c r="C18" s="28">
        <v>3</v>
      </c>
      <c r="D18" s="28">
        <v>3</v>
      </c>
    </row>
    <row r="19" spans="1:5" x14ac:dyDescent="0.25">
      <c r="A19" s="6" t="s">
        <v>6</v>
      </c>
      <c r="B19" s="7" t="s">
        <v>7</v>
      </c>
      <c r="C19" s="8">
        <f t="shared" ref="C19" si="0">C20+C68</f>
        <v>1069255.2699999998</v>
      </c>
      <c r="D19" s="8">
        <f t="shared" ref="D19" si="1">D20+D68</f>
        <v>813815.89199999988</v>
      </c>
    </row>
    <row r="20" spans="1:5" x14ac:dyDescent="0.25">
      <c r="A20" s="6" t="s">
        <v>8</v>
      </c>
      <c r="B20" s="7" t="s">
        <v>9</v>
      </c>
      <c r="C20" s="8">
        <f t="shared" ref="C20" si="2">C21+C45</f>
        <v>206595.8</v>
      </c>
      <c r="D20" s="8">
        <f t="shared" ref="D20" si="3">D21+D45</f>
        <v>220493.5</v>
      </c>
    </row>
    <row r="21" spans="1:5" x14ac:dyDescent="0.25">
      <c r="A21" s="6"/>
      <c r="B21" s="7" t="s">
        <v>10</v>
      </c>
      <c r="C21" s="8">
        <f t="shared" ref="C21" si="4">C22+C25+C35+C38+C42</f>
        <v>171287</v>
      </c>
      <c r="D21" s="8">
        <f t="shared" ref="D21" si="5">D22+D25+D35+D38+D42</f>
        <v>184881.8</v>
      </c>
    </row>
    <row r="22" spans="1:5" x14ac:dyDescent="0.25">
      <c r="A22" s="9" t="s">
        <v>11</v>
      </c>
      <c r="B22" s="7" t="s">
        <v>12</v>
      </c>
      <c r="C22" s="8">
        <f t="shared" ref="C22:C23" si="6">C23</f>
        <v>62731.199999999997</v>
      </c>
      <c r="D22" s="8">
        <f t="shared" ref="D22:D23" si="7">D23</f>
        <v>68063.399999999994</v>
      </c>
    </row>
    <row r="23" spans="1:5" x14ac:dyDescent="0.25">
      <c r="A23" s="6" t="s">
        <v>13</v>
      </c>
      <c r="B23" s="7" t="s">
        <v>14</v>
      </c>
      <c r="C23" s="8">
        <f t="shared" si="6"/>
        <v>62731.199999999997</v>
      </c>
      <c r="D23" s="8">
        <f t="shared" si="7"/>
        <v>68063.399999999994</v>
      </c>
    </row>
    <row r="24" spans="1:5" ht="106.5" customHeight="1" x14ac:dyDescent="0.25">
      <c r="A24" s="13" t="s">
        <v>15</v>
      </c>
      <c r="B24" s="11" t="s">
        <v>174</v>
      </c>
      <c r="C24" s="39">
        <v>62731.199999999997</v>
      </c>
      <c r="D24" s="40">
        <v>68063.399999999994</v>
      </c>
    </row>
    <row r="25" spans="1:5" x14ac:dyDescent="0.25">
      <c r="A25" s="6" t="s">
        <v>16</v>
      </c>
      <c r="B25" s="7" t="s">
        <v>17</v>
      </c>
      <c r="C25" s="8">
        <f t="shared" ref="C25" si="8">C26+C31+C34</f>
        <v>71285.2</v>
      </c>
      <c r="D25" s="8">
        <f t="shared" ref="D25" si="9">D26+D31+D34</f>
        <v>74312.600000000006</v>
      </c>
    </row>
    <row r="26" spans="1:5" ht="30" x14ac:dyDescent="0.25">
      <c r="A26" s="13" t="s">
        <v>18</v>
      </c>
      <c r="B26" s="11" t="s">
        <v>19</v>
      </c>
      <c r="C26" s="12">
        <f t="shared" ref="C26" si="10">C27+C29</f>
        <v>46904.2</v>
      </c>
      <c r="D26" s="12">
        <f t="shared" ref="D26" si="11">D27+D29</f>
        <v>48921.100000000006</v>
      </c>
    </row>
    <row r="27" spans="1:5" ht="30" customHeight="1" x14ac:dyDescent="0.25">
      <c r="A27" s="10" t="s">
        <v>20</v>
      </c>
      <c r="B27" s="11" t="s">
        <v>21</v>
      </c>
      <c r="C27" s="12">
        <f t="shared" ref="C27" si="12">C28</f>
        <v>28902.9</v>
      </c>
      <c r="D27" s="12">
        <f t="shared" ref="D27" si="13">D28</f>
        <v>30145.7</v>
      </c>
    </row>
    <row r="28" spans="1:5" ht="30" x14ac:dyDescent="0.25">
      <c r="A28" s="10" t="s">
        <v>22</v>
      </c>
      <c r="B28" s="11" t="s">
        <v>21</v>
      </c>
      <c r="C28" s="39">
        <v>28902.9</v>
      </c>
      <c r="D28" s="40">
        <v>30145.7</v>
      </c>
    </row>
    <row r="29" spans="1:5" ht="45" x14ac:dyDescent="0.25">
      <c r="A29" s="10" t="s">
        <v>23</v>
      </c>
      <c r="B29" s="11" t="s">
        <v>24</v>
      </c>
      <c r="C29" s="12">
        <f t="shared" ref="C29" si="14">C30</f>
        <v>18001.3</v>
      </c>
      <c r="D29" s="12">
        <f t="shared" ref="D29" si="15">D30</f>
        <v>18775.400000000001</v>
      </c>
    </row>
    <row r="30" spans="1:5" ht="75" x14ac:dyDescent="0.25">
      <c r="A30" s="10" t="s">
        <v>25</v>
      </c>
      <c r="B30" s="11" t="s">
        <v>26</v>
      </c>
      <c r="C30" s="39">
        <v>18001.3</v>
      </c>
      <c r="D30" s="40">
        <v>18775.400000000001</v>
      </c>
    </row>
    <row r="31" spans="1:5" x14ac:dyDescent="0.25">
      <c r="A31" s="10" t="s">
        <v>27</v>
      </c>
      <c r="B31" s="11" t="s">
        <v>28</v>
      </c>
      <c r="C31" s="12">
        <f t="shared" ref="C31" si="16">C32</f>
        <v>20789</v>
      </c>
      <c r="D31" s="12">
        <f t="shared" ref="D31" si="17">D32</f>
        <v>21641.4</v>
      </c>
    </row>
    <row r="32" spans="1:5" x14ac:dyDescent="0.25">
      <c r="A32" s="10" t="s">
        <v>29</v>
      </c>
      <c r="B32" s="11" t="s">
        <v>28</v>
      </c>
      <c r="C32" s="39">
        <v>20789</v>
      </c>
      <c r="D32" s="40">
        <v>21641.4</v>
      </c>
    </row>
    <row r="33" spans="1:4" ht="30" x14ac:dyDescent="0.25">
      <c r="A33" s="13" t="s">
        <v>30</v>
      </c>
      <c r="B33" s="11" t="s">
        <v>31</v>
      </c>
      <c r="C33" s="12">
        <f t="shared" ref="C33" si="18">C34</f>
        <v>3592</v>
      </c>
      <c r="D33" s="12">
        <f t="shared" ref="D33" si="19">D34</f>
        <v>3750.1</v>
      </c>
    </row>
    <row r="34" spans="1:4" ht="45" x14ac:dyDescent="0.25">
      <c r="A34" s="13" t="s">
        <v>32</v>
      </c>
      <c r="B34" s="11" t="s">
        <v>33</v>
      </c>
      <c r="C34" s="39">
        <v>3592</v>
      </c>
      <c r="D34" s="40">
        <v>3750.1</v>
      </c>
    </row>
    <row r="35" spans="1:4" x14ac:dyDescent="0.25">
      <c r="A35" s="6" t="s">
        <v>34</v>
      </c>
      <c r="B35" s="7" t="s">
        <v>35</v>
      </c>
      <c r="C35" s="8">
        <f t="shared" ref="C35:D36" si="20">C36</f>
        <v>25300.400000000001</v>
      </c>
      <c r="D35" s="8">
        <f t="shared" si="20"/>
        <v>29884.3</v>
      </c>
    </row>
    <row r="36" spans="1:4" x14ac:dyDescent="0.25">
      <c r="A36" s="10" t="s">
        <v>36</v>
      </c>
      <c r="B36" s="11" t="s">
        <v>37</v>
      </c>
      <c r="C36" s="12">
        <f t="shared" si="20"/>
        <v>25300.400000000001</v>
      </c>
      <c r="D36" s="12">
        <f t="shared" si="20"/>
        <v>29884.3</v>
      </c>
    </row>
    <row r="37" spans="1:4" ht="30" x14ac:dyDescent="0.25">
      <c r="A37" s="10" t="s">
        <v>38</v>
      </c>
      <c r="B37" s="11" t="s">
        <v>39</v>
      </c>
      <c r="C37" s="39">
        <v>25300.400000000001</v>
      </c>
      <c r="D37" s="40">
        <v>29884.3</v>
      </c>
    </row>
    <row r="38" spans="1:4" ht="28.5" x14ac:dyDescent="0.25">
      <c r="A38" s="6" t="s">
        <v>40</v>
      </c>
      <c r="B38" s="7" t="s">
        <v>41</v>
      </c>
      <c r="C38" s="8">
        <f t="shared" ref="C38:D39" si="21">C39</f>
        <v>7488</v>
      </c>
      <c r="D38" s="8">
        <f t="shared" si="21"/>
        <v>7942.1</v>
      </c>
    </row>
    <row r="39" spans="1:4" x14ac:dyDescent="0.25">
      <c r="A39" s="10" t="s">
        <v>42</v>
      </c>
      <c r="B39" s="11" t="s">
        <v>43</v>
      </c>
      <c r="C39" s="12">
        <f t="shared" si="21"/>
        <v>7488</v>
      </c>
      <c r="D39" s="12">
        <f t="shared" si="21"/>
        <v>7942.1</v>
      </c>
    </row>
    <row r="40" spans="1:4" ht="30" x14ac:dyDescent="0.25">
      <c r="A40" s="10" t="s">
        <v>44</v>
      </c>
      <c r="B40" s="11" t="s">
        <v>45</v>
      </c>
      <c r="C40" s="39">
        <v>7488</v>
      </c>
      <c r="D40" s="40">
        <v>7942.1</v>
      </c>
    </row>
    <row r="41" spans="1:4" hidden="1" x14ac:dyDescent="0.25">
      <c r="A41" s="10"/>
      <c r="B41" s="11"/>
      <c r="C41" s="39"/>
      <c r="D41" s="40"/>
    </row>
    <row r="42" spans="1:4" x14ac:dyDescent="0.25">
      <c r="A42" s="6" t="s">
        <v>46</v>
      </c>
      <c r="B42" s="7" t="s">
        <v>47</v>
      </c>
      <c r="C42" s="8">
        <f t="shared" ref="C42:C43" si="22">C43</f>
        <v>4482.2</v>
      </c>
      <c r="D42" s="8">
        <f t="shared" ref="D42:D43" si="23">D43</f>
        <v>4679.3999999999996</v>
      </c>
    </row>
    <row r="43" spans="1:4" ht="30" customHeight="1" x14ac:dyDescent="0.25">
      <c r="A43" s="10" t="s">
        <v>48</v>
      </c>
      <c r="B43" s="11" t="s">
        <v>49</v>
      </c>
      <c r="C43" s="12">
        <f t="shared" si="22"/>
        <v>4482.2</v>
      </c>
      <c r="D43" s="12">
        <f t="shared" si="23"/>
        <v>4679.3999999999996</v>
      </c>
    </row>
    <row r="44" spans="1:4" ht="45.75" customHeight="1" x14ac:dyDescent="0.25">
      <c r="A44" s="10" t="s">
        <v>50</v>
      </c>
      <c r="B44" s="11" t="s">
        <v>51</v>
      </c>
      <c r="C44" s="39">
        <v>4482.2</v>
      </c>
      <c r="D44" s="40">
        <v>4679.3999999999996</v>
      </c>
    </row>
    <row r="45" spans="1:4" x14ac:dyDescent="0.25">
      <c r="A45" s="6"/>
      <c r="B45" s="7" t="s">
        <v>52</v>
      </c>
      <c r="C45" s="8">
        <f t="shared" ref="C45" si="24">C46+C55+C67+C65+C60</f>
        <v>35308.800000000003</v>
      </c>
      <c r="D45" s="8">
        <f t="shared" ref="D45" si="25">D46+D55+D67+D65+D60</f>
        <v>35611.700000000004</v>
      </c>
    </row>
    <row r="46" spans="1:4" ht="42.75" x14ac:dyDescent="0.25">
      <c r="A46" s="6" t="s">
        <v>53</v>
      </c>
      <c r="B46" s="7" t="s">
        <v>54</v>
      </c>
      <c r="C46" s="8">
        <f t="shared" ref="C46:D46" si="26">C48+C50+C52+C54</f>
        <v>33972.1</v>
      </c>
      <c r="D46" s="8">
        <f t="shared" si="26"/>
        <v>34272.1</v>
      </c>
    </row>
    <row r="47" spans="1:4" ht="90.75" customHeight="1" x14ac:dyDescent="0.25">
      <c r="A47" s="10" t="s">
        <v>175</v>
      </c>
      <c r="B47" s="11" t="s">
        <v>176</v>
      </c>
      <c r="C47" s="8">
        <f t="shared" ref="C47" si="27">C48+C50</f>
        <v>33852.1</v>
      </c>
      <c r="D47" s="8">
        <f t="shared" ref="D47" si="28">D48+D50</f>
        <v>34152.1</v>
      </c>
    </row>
    <row r="48" spans="1:4" ht="75" x14ac:dyDescent="0.25">
      <c r="A48" s="10" t="s">
        <v>55</v>
      </c>
      <c r="B48" s="11" t="s">
        <v>56</v>
      </c>
      <c r="C48" s="12">
        <f t="shared" ref="C48" si="29">C49</f>
        <v>32556.1</v>
      </c>
      <c r="D48" s="12">
        <f t="shared" ref="D48" si="30">D49</f>
        <v>32856.1</v>
      </c>
    </row>
    <row r="49" spans="1:4" ht="105" x14ac:dyDescent="0.25">
      <c r="A49" s="14" t="s">
        <v>57</v>
      </c>
      <c r="B49" s="11" t="s">
        <v>58</v>
      </c>
      <c r="C49" s="39">
        <v>32556.1</v>
      </c>
      <c r="D49" s="40">
        <v>32856.1</v>
      </c>
    </row>
    <row r="50" spans="1:4" ht="90" x14ac:dyDescent="0.25">
      <c r="A50" s="10" t="s">
        <v>59</v>
      </c>
      <c r="B50" s="11" t="s">
        <v>60</v>
      </c>
      <c r="C50" s="12">
        <f t="shared" ref="C50" si="31">C51</f>
        <v>1296</v>
      </c>
      <c r="D50" s="12">
        <f t="shared" ref="D50" si="32">D51</f>
        <v>1296</v>
      </c>
    </row>
    <row r="51" spans="1:4" ht="90" x14ac:dyDescent="0.25">
      <c r="A51" s="14" t="s">
        <v>61</v>
      </c>
      <c r="B51" s="15" t="s">
        <v>62</v>
      </c>
      <c r="C51" s="39">
        <v>1296</v>
      </c>
      <c r="D51" s="40">
        <v>1296</v>
      </c>
    </row>
    <row r="52" spans="1:4" ht="89.25" customHeight="1" x14ac:dyDescent="0.25">
      <c r="A52" s="10" t="s">
        <v>63</v>
      </c>
      <c r="B52" s="11" t="s">
        <v>64</v>
      </c>
      <c r="C52" s="12">
        <f t="shared" ref="C52" si="33">C53</f>
        <v>50</v>
      </c>
      <c r="D52" s="12">
        <f t="shared" ref="D52" si="34">D53</f>
        <v>50</v>
      </c>
    </row>
    <row r="53" spans="1:4" ht="75" x14ac:dyDescent="0.25">
      <c r="A53" s="10" t="s">
        <v>65</v>
      </c>
      <c r="B53" s="11" t="s">
        <v>66</v>
      </c>
      <c r="C53" s="39">
        <v>50</v>
      </c>
      <c r="D53" s="40">
        <v>50</v>
      </c>
    </row>
    <row r="54" spans="1:4" ht="90" x14ac:dyDescent="0.25">
      <c r="A54" s="10" t="s">
        <v>67</v>
      </c>
      <c r="B54" s="16" t="s">
        <v>159</v>
      </c>
      <c r="C54" s="39">
        <v>70</v>
      </c>
      <c r="D54" s="40">
        <v>70</v>
      </c>
    </row>
    <row r="55" spans="1:4" ht="16.5" customHeight="1" x14ac:dyDescent="0.25">
      <c r="A55" s="6" t="s">
        <v>68</v>
      </c>
      <c r="B55" s="7" t="s">
        <v>69</v>
      </c>
      <c r="C55" s="8">
        <f t="shared" ref="C55" si="35">C56</f>
        <v>72.400000000000006</v>
      </c>
      <c r="D55" s="8">
        <f t="shared" ref="D55" si="36">D56</f>
        <v>75.3</v>
      </c>
    </row>
    <row r="56" spans="1:4" ht="15.75" customHeight="1" x14ac:dyDescent="0.25">
      <c r="A56" s="10" t="s">
        <v>70</v>
      </c>
      <c r="B56" s="11" t="s">
        <v>71</v>
      </c>
      <c r="C56" s="39">
        <v>72.400000000000006</v>
      </c>
      <c r="D56" s="40">
        <v>75.3</v>
      </c>
    </row>
    <row r="57" spans="1:4" ht="1.1499999999999999" hidden="1" customHeight="1" x14ac:dyDescent="0.25">
      <c r="A57" s="13" t="s">
        <v>178</v>
      </c>
      <c r="B57" s="11" t="s">
        <v>177</v>
      </c>
      <c r="C57" s="39"/>
      <c r="D57" s="40"/>
    </row>
    <row r="58" spans="1:4" ht="30" hidden="1" x14ac:dyDescent="0.25">
      <c r="A58" s="13" t="s">
        <v>179</v>
      </c>
      <c r="B58" s="11" t="s">
        <v>72</v>
      </c>
      <c r="C58" s="39"/>
      <c r="D58" s="40"/>
    </row>
    <row r="59" spans="1:4" ht="30" hidden="1" x14ac:dyDescent="0.25">
      <c r="A59" s="13" t="s">
        <v>180</v>
      </c>
      <c r="B59" s="11" t="s">
        <v>73</v>
      </c>
      <c r="C59" s="39"/>
      <c r="D59" s="40"/>
    </row>
    <row r="60" spans="1:4" ht="28.5" x14ac:dyDescent="0.25">
      <c r="A60" s="6" t="s">
        <v>74</v>
      </c>
      <c r="B60" s="7" t="s">
        <v>75</v>
      </c>
      <c r="C60" s="8">
        <f>C64+C62</f>
        <v>32</v>
      </c>
      <c r="D60" s="8">
        <f>D64+D62</f>
        <v>32</v>
      </c>
    </row>
    <row r="61" spans="1:4" ht="0.6" customHeight="1" x14ac:dyDescent="0.25">
      <c r="A61" s="10" t="s">
        <v>181</v>
      </c>
      <c r="B61" s="11" t="s">
        <v>182</v>
      </c>
      <c r="C61" s="39"/>
      <c r="D61" s="40"/>
    </row>
    <row r="62" spans="1:4" ht="45" x14ac:dyDescent="0.25">
      <c r="A62" s="10" t="s">
        <v>184</v>
      </c>
      <c r="B62" s="11" t="s">
        <v>183</v>
      </c>
      <c r="C62" s="39">
        <v>0.7</v>
      </c>
      <c r="D62" s="40">
        <v>0.7</v>
      </c>
    </row>
    <row r="63" spans="1:4" hidden="1" x14ac:dyDescent="0.25">
      <c r="A63" s="10" t="s">
        <v>186</v>
      </c>
      <c r="B63" s="11" t="s">
        <v>185</v>
      </c>
      <c r="C63" s="39"/>
      <c r="D63" s="40"/>
    </row>
    <row r="64" spans="1:4" ht="30" x14ac:dyDescent="0.25">
      <c r="A64" s="13" t="s">
        <v>76</v>
      </c>
      <c r="B64" s="11" t="s">
        <v>77</v>
      </c>
      <c r="C64" s="39">
        <v>31.3</v>
      </c>
      <c r="D64" s="40">
        <v>31.3</v>
      </c>
    </row>
    <row r="65" spans="1:4" ht="28.5" x14ac:dyDescent="0.25">
      <c r="A65" s="6" t="s">
        <v>78</v>
      </c>
      <c r="B65" s="7" t="s">
        <v>79</v>
      </c>
      <c r="C65" s="8">
        <f t="shared" ref="C65" si="37">C66</f>
        <v>550</v>
      </c>
      <c r="D65" s="8">
        <f t="shared" ref="D65" si="38">D66</f>
        <v>550</v>
      </c>
    </row>
    <row r="66" spans="1:4" ht="75" x14ac:dyDescent="0.25">
      <c r="A66" s="13" t="s">
        <v>80</v>
      </c>
      <c r="B66" s="11" t="s">
        <v>81</v>
      </c>
      <c r="C66" s="39">
        <v>550</v>
      </c>
      <c r="D66" s="40">
        <v>550</v>
      </c>
    </row>
    <row r="67" spans="1:4" x14ac:dyDescent="0.25">
      <c r="A67" s="6" t="s">
        <v>82</v>
      </c>
      <c r="B67" s="7" t="s">
        <v>83</v>
      </c>
      <c r="C67" s="39">
        <v>682.3</v>
      </c>
      <c r="D67" s="40">
        <v>682.3</v>
      </c>
    </row>
    <row r="68" spans="1:4" x14ac:dyDescent="0.25">
      <c r="A68" s="6" t="s">
        <v>84</v>
      </c>
      <c r="B68" s="7" t="s">
        <v>85</v>
      </c>
      <c r="C68" s="8">
        <f t="shared" ref="C68" si="39">C69+C124+C125</f>
        <v>862659.46999999986</v>
      </c>
      <c r="D68" s="8">
        <f t="shared" ref="D68" si="40">D69+D124+D125</f>
        <v>593322.39199999988</v>
      </c>
    </row>
    <row r="69" spans="1:4" ht="28.5" x14ac:dyDescent="0.25">
      <c r="A69" s="6" t="s">
        <v>86</v>
      </c>
      <c r="B69" s="7" t="s">
        <v>87</v>
      </c>
      <c r="C69" s="8">
        <f t="shared" ref="C69" si="41">C70+C100+C74+C119</f>
        <v>852648.8899999999</v>
      </c>
      <c r="D69" s="8">
        <f t="shared" ref="D69" si="42">D70+D100+D74+D119</f>
        <v>593322.39199999988</v>
      </c>
    </row>
    <row r="70" spans="1:4" ht="28.5" x14ac:dyDescent="0.25">
      <c r="A70" s="6" t="s">
        <v>88</v>
      </c>
      <c r="B70" s="7" t="s">
        <v>89</v>
      </c>
      <c r="C70" s="8">
        <f t="shared" ref="C70" si="43">C71+C72+C73</f>
        <v>154035</v>
      </c>
      <c r="D70" s="8">
        <f t="shared" ref="D70" si="44">D71+D72+D73</f>
        <v>154035</v>
      </c>
    </row>
    <row r="71" spans="1:4" ht="45" x14ac:dyDescent="0.25">
      <c r="A71" s="10" t="s">
        <v>90</v>
      </c>
      <c r="B71" s="11" t="s">
        <v>91</v>
      </c>
      <c r="C71" s="39">
        <v>154035</v>
      </c>
      <c r="D71" s="40">
        <v>154035</v>
      </c>
    </row>
    <row r="72" spans="1:4" ht="1.1499999999999999" hidden="1" customHeight="1" x14ac:dyDescent="0.25">
      <c r="A72" s="10" t="s">
        <v>92</v>
      </c>
      <c r="B72" s="11" t="s">
        <v>93</v>
      </c>
      <c r="C72" s="39"/>
      <c r="D72" s="40"/>
    </row>
    <row r="73" spans="1:4" hidden="1" x14ac:dyDescent="0.25">
      <c r="A73" s="10" t="s">
        <v>94</v>
      </c>
      <c r="B73" s="11" t="s">
        <v>95</v>
      </c>
      <c r="C73" s="39"/>
      <c r="D73" s="40"/>
    </row>
    <row r="74" spans="1:4" ht="30.75" customHeight="1" x14ac:dyDescent="0.25">
      <c r="A74" s="6" t="s">
        <v>96</v>
      </c>
      <c r="B74" s="7" t="s">
        <v>97</v>
      </c>
      <c r="C74" s="8">
        <f>C76+C81+C83+C84+C85+C86+C93+C82+C75+C79+C78+C90+C89+C91+C77+C92</f>
        <v>312797.5</v>
      </c>
      <c r="D74" s="8">
        <f t="shared" ref="D74" si="45">D76+D81+D83+D84+D85+D86+D93+D82+D75+D79+D78+D90+D89+D91+D77</f>
        <v>27848.499999999996</v>
      </c>
    </row>
    <row r="75" spans="1:4" ht="18.600000000000001" hidden="1" customHeight="1" x14ac:dyDescent="0.25">
      <c r="A75" s="17" t="s">
        <v>98</v>
      </c>
      <c r="B75" s="11" t="s">
        <v>160</v>
      </c>
      <c r="C75" s="39"/>
      <c r="D75" s="40"/>
    </row>
    <row r="76" spans="1:4" ht="1.1499999999999999" hidden="1" customHeight="1" x14ac:dyDescent="0.25">
      <c r="A76" s="10" t="s">
        <v>99</v>
      </c>
      <c r="B76" s="11" t="s">
        <v>100</v>
      </c>
      <c r="C76" s="39"/>
      <c r="D76" s="40"/>
    </row>
    <row r="77" spans="1:4" ht="75" x14ac:dyDescent="0.25">
      <c r="A77" s="10" t="s">
        <v>173</v>
      </c>
      <c r="B77" s="11" t="s">
        <v>172</v>
      </c>
      <c r="C77" s="39">
        <v>2750.5</v>
      </c>
      <c r="D77" s="40">
        <v>3255.3</v>
      </c>
    </row>
    <row r="78" spans="1:4" ht="38.450000000000003" hidden="1" customHeight="1" x14ac:dyDescent="0.25">
      <c r="A78" s="10" t="s">
        <v>164</v>
      </c>
      <c r="B78" s="11" t="s">
        <v>163</v>
      </c>
      <c r="C78" s="39"/>
      <c r="D78" s="40"/>
    </row>
    <row r="79" spans="1:4" ht="76.900000000000006" hidden="1" customHeight="1" x14ac:dyDescent="0.25">
      <c r="A79" s="10" t="s">
        <v>101</v>
      </c>
      <c r="B79" s="11" t="s">
        <v>187</v>
      </c>
      <c r="C79" s="39"/>
      <c r="D79" s="40"/>
    </row>
    <row r="80" spans="1:4" ht="28.9" hidden="1" customHeight="1" x14ac:dyDescent="0.25">
      <c r="A80" s="10"/>
      <c r="B80" s="11" t="s">
        <v>188</v>
      </c>
      <c r="C80" s="39"/>
      <c r="D80" s="40"/>
    </row>
    <row r="81" spans="1:4" ht="75" x14ac:dyDescent="0.25">
      <c r="A81" s="10" t="s">
        <v>102</v>
      </c>
      <c r="B81" s="11" t="s">
        <v>103</v>
      </c>
      <c r="C81" s="39">
        <v>20443.900000000001</v>
      </c>
      <c r="D81" s="40">
        <v>20043.8</v>
      </c>
    </row>
    <row r="82" spans="1:4" ht="0.6" customHeight="1" x14ac:dyDescent="0.25">
      <c r="A82" s="10" t="s">
        <v>104</v>
      </c>
      <c r="B82" s="11" t="s">
        <v>105</v>
      </c>
      <c r="C82" s="39"/>
      <c r="D82" s="40"/>
    </row>
    <row r="83" spans="1:4" ht="60" x14ac:dyDescent="0.25">
      <c r="A83" s="10" t="s">
        <v>106</v>
      </c>
      <c r="B83" s="11" t="s">
        <v>107</v>
      </c>
      <c r="C83" s="39">
        <v>534.79999999999995</v>
      </c>
      <c r="D83" s="40">
        <v>541.29999999999995</v>
      </c>
    </row>
    <row r="84" spans="1:4" ht="0.6" hidden="1" customHeight="1" x14ac:dyDescent="0.25">
      <c r="A84" s="18" t="s">
        <v>108</v>
      </c>
      <c r="B84" s="19" t="s">
        <v>109</v>
      </c>
      <c r="C84" s="39"/>
      <c r="D84" s="40"/>
    </row>
    <row r="85" spans="1:4" ht="24.6" hidden="1" customHeight="1" x14ac:dyDescent="0.25">
      <c r="A85" s="17" t="s">
        <v>110</v>
      </c>
      <c r="B85" s="19" t="s">
        <v>111</v>
      </c>
      <c r="C85" s="39"/>
      <c r="D85" s="40"/>
    </row>
    <row r="86" spans="1:4" ht="30" x14ac:dyDescent="0.25">
      <c r="A86" s="13" t="s">
        <v>112</v>
      </c>
      <c r="B86" s="11" t="s">
        <v>113</v>
      </c>
      <c r="C86" s="39">
        <f>C88</f>
        <v>141.6</v>
      </c>
      <c r="D86" s="40">
        <f>D88</f>
        <v>145.1</v>
      </c>
    </row>
    <row r="87" spans="1:4" ht="28.9" hidden="1" customHeight="1" x14ac:dyDescent="0.25">
      <c r="A87" s="10"/>
      <c r="B87" s="20" t="s">
        <v>114</v>
      </c>
      <c r="C87" s="39"/>
      <c r="D87" s="40"/>
    </row>
    <row r="88" spans="1:4" ht="29.45" hidden="1" customHeight="1" x14ac:dyDescent="0.25">
      <c r="A88" s="10"/>
      <c r="B88" s="20" t="s">
        <v>115</v>
      </c>
      <c r="C88" s="39">
        <v>141.6</v>
      </c>
      <c r="D88" s="40">
        <v>145.1</v>
      </c>
    </row>
    <row r="89" spans="1:4" ht="42.6" hidden="1" customHeight="1" x14ac:dyDescent="0.25">
      <c r="A89" s="10" t="s">
        <v>168</v>
      </c>
      <c r="B89" s="20" t="s">
        <v>167</v>
      </c>
      <c r="C89" s="39"/>
      <c r="D89" s="40"/>
    </row>
    <row r="90" spans="1:4" ht="45" x14ac:dyDescent="0.25">
      <c r="A90" s="10" t="s">
        <v>165</v>
      </c>
      <c r="B90" s="20" t="s">
        <v>166</v>
      </c>
      <c r="C90" s="39">
        <v>190000.9</v>
      </c>
      <c r="D90" s="40">
        <v>0</v>
      </c>
    </row>
    <row r="91" spans="1:4" ht="0.6" customHeight="1" x14ac:dyDescent="0.25">
      <c r="A91" s="10" t="s">
        <v>170</v>
      </c>
      <c r="B91" s="20" t="s">
        <v>169</v>
      </c>
      <c r="C91" s="39"/>
      <c r="D91" s="40"/>
    </row>
    <row r="92" spans="1:4" ht="45" x14ac:dyDescent="0.25">
      <c r="A92" s="10" t="s">
        <v>193</v>
      </c>
      <c r="B92" s="20" t="s">
        <v>192</v>
      </c>
      <c r="C92" s="39">
        <v>95062.8</v>
      </c>
      <c r="D92" s="40">
        <v>0</v>
      </c>
    </row>
    <row r="93" spans="1:4" x14ac:dyDescent="0.25">
      <c r="A93" s="10" t="s">
        <v>116</v>
      </c>
      <c r="B93" s="11" t="s">
        <v>117</v>
      </c>
      <c r="C93" s="39">
        <f>C96</f>
        <v>3863</v>
      </c>
      <c r="D93" s="40">
        <f>D96</f>
        <v>3863</v>
      </c>
    </row>
    <row r="94" spans="1:4" ht="57.6" hidden="1" customHeight="1" x14ac:dyDescent="0.25">
      <c r="A94" s="17"/>
      <c r="B94" s="11" t="s">
        <v>171</v>
      </c>
      <c r="C94" s="39"/>
      <c r="D94" s="40"/>
    </row>
    <row r="95" spans="1:4" ht="25.15" hidden="1" customHeight="1" x14ac:dyDescent="0.25">
      <c r="A95" s="17"/>
      <c r="B95" s="11" t="s">
        <v>118</v>
      </c>
      <c r="C95" s="39"/>
      <c r="D95" s="40"/>
    </row>
    <row r="96" spans="1:4" ht="0.6" customHeight="1" x14ac:dyDescent="0.25">
      <c r="A96" s="17"/>
      <c r="B96" s="11" t="s">
        <v>119</v>
      </c>
      <c r="C96" s="39">
        <v>3863</v>
      </c>
      <c r="D96" s="40">
        <v>3863</v>
      </c>
    </row>
    <row r="97" spans="1:4" ht="45" hidden="1" x14ac:dyDescent="0.25">
      <c r="A97" s="17"/>
      <c r="B97" s="11" t="s">
        <v>120</v>
      </c>
      <c r="C97" s="39"/>
      <c r="D97" s="40"/>
    </row>
    <row r="98" spans="1:4" ht="0.6" hidden="1" customHeight="1" x14ac:dyDescent="0.25">
      <c r="A98" s="10"/>
      <c r="B98" s="11" t="s">
        <v>121</v>
      </c>
      <c r="C98" s="39"/>
      <c r="D98" s="40"/>
    </row>
    <row r="99" spans="1:4" ht="0.6" customHeight="1" x14ac:dyDescent="0.25">
      <c r="A99" s="10"/>
      <c r="B99" s="11" t="s">
        <v>122</v>
      </c>
      <c r="C99" s="39"/>
      <c r="D99" s="40"/>
    </row>
    <row r="100" spans="1:4" ht="28.5" x14ac:dyDescent="0.25">
      <c r="A100" s="6" t="s">
        <v>123</v>
      </c>
      <c r="B100" s="7" t="s">
        <v>124</v>
      </c>
      <c r="C100" s="8">
        <f t="shared" ref="C100:D100" si="46">C101+C114+C117+C118</f>
        <v>363325.39999999997</v>
      </c>
      <c r="D100" s="8">
        <f t="shared" si="46"/>
        <v>388873.89999999985</v>
      </c>
    </row>
    <row r="101" spans="1:4" ht="45" x14ac:dyDescent="0.25">
      <c r="A101" s="10" t="s">
        <v>125</v>
      </c>
      <c r="B101" s="11" t="s">
        <v>126</v>
      </c>
      <c r="C101" s="12">
        <f>C102+C103+C104+C105+C106+C108+C110+C111+C112+C107+C109+C113</f>
        <v>334593.3</v>
      </c>
      <c r="D101" s="12">
        <f t="shared" ref="D101" si="47">D102+D103+D104+D105+D106+D108+D110+D111+D112+D107+D109+D113</f>
        <v>360141.79999999987</v>
      </c>
    </row>
    <row r="102" spans="1:4" ht="135" hidden="1" x14ac:dyDescent="0.25">
      <c r="A102" s="10" t="s">
        <v>125</v>
      </c>
      <c r="B102" s="11" t="s">
        <v>127</v>
      </c>
      <c r="C102" s="39">
        <v>420.8</v>
      </c>
      <c r="D102" s="40">
        <v>420.8</v>
      </c>
    </row>
    <row r="103" spans="1:4" ht="99" hidden="1" customHeight="1" x14ac:dyDescent="0.25">
      <c r="A103" s="10" t="s">
        <v>125</v>
      </c>
      <c r="B103" s="15" t="s">
        <v>128</v>
      </c>
      <c r="C103" s="39">
        <v>20</v>
      </c>
      <c r="D103" s="40">
        <v>20</v>
      </c>
    </row>
    <row r="104" spans="1:4" ht="150" hidden="1" x14ac:dyDescent="0.25">
      <c r="A104" s="10" t="s">
        <v>125</v>
      </c>
      <c r="B104" s="15" t="s">
        <v>129</v>
      </c>
      <c r="C104" s="39">
        <v>93589.9</v>
      </c>
      <c r="D104" s="40">
        <v>98269.4</v>
      </c>
    </row>
    <row r="105" spans="1:4" ht="165" hidden="1" x14ac:dyDescent="0.25">
      <c r="A105" s="10" t="s">
        <v>125</v>
      </c>
      <c r="B105" s="15" t="s">
        <v>130</v>
      </c>
      <c r="C105" s="39">
        <v>223619</v>
      </c>
      <c r="D105" s="40">
        <v>244402.8</v>
      </c>
    </row>
    <row r="106" spans="1:4" ht="45" hidden="1" x14ac:dyDescent="0.25">
      <c r="A106" s="10" t="s">
        <v>125</v>
      </c>
      <c r="B106" s="11" t="s">
        <v>131</v>
      </c>
      <c r="C106" s="39">
        <v>263.5</v>
      </c>
      <c r="D106" s="40">
        <v>263.5</v>
      </c>
    </row>
    <row r="107" spans="1:4" ht="105" hidden="1" x14ac:dyDescent="0.25">
      <c r="A107" s="10" t="s">
        <v>125</v>
      </c>
      <c r="B107" s="11" t="s">
        <v>132</v>
      </c>
      <c r="C107" s="39">
        <v>0.5</v>
      </c>
      <c r="D107" s="40">
        <v>0.5</v>
      </c>
    </row>
    <row r="108" spans="1:4" ht="60" hidden="1" x14ac:dyDescent="0.25">
      <c r="A108" s="10" t="s">
        <v>125</v>
      </c>
      <c r="B108" s="11" t="s">
        <v>133</v>
      </c>
      <c r="C108" s="39">
        <v>737.9</v>
      </c>
      <c r="D108" s="40">
        <v>767.1</v>
      </c>
    </row>
    <row r="109" spans="1:4" ht="90" hidden="1" x14ac:dyDescent="0.25">
      <c r="A109" s="10" t="s">
        <v>125</v>
      </c>
      <c r="B109" s="11" t="s">
        <v>134</v>
      </c>
      <c r="C109" s="39">
        <v>4796.6000000000004</v>
      </c>
      <c r="D109" s="40">
        <v>4796.6000000000004</v>
      </c>
    </row>
    <row r="110" spans="1:4" ht="75" hidden="1" x14ac:dyDescent="0.25">
      <c r="A110" s="10" t="s">
        <v>125</v>
      </c>
      <c r="B110" s="11" t="s">
        <v>135</v>
      </c>
      <c r="C110" s="39">
        <v>8109.6</v>
      </c>
      <c r="D110" s="40">
        <v>8109.6</v>
      </c>
    </row>
    <row r="111" spans="1:4" ht="60" hidden="1" x14ac:dyDescent="0.25">
      <c r="A111" s="10" t="s">
        <v>125</v>
      </c>
      <c r="B111" s="11" t="s">
        <v>136</v>
      </c>
      <c r="C111" s="39">
        <v>677</v>
      </c>
      <c r="D111" s="40">
        <v>703.8</v>
      </c>
    </row>
    <row r="112" spans="1:4" ht="60" hidden="1" x14ac:dyDescent="0.25">
      <c r="A112" s="10" t="s">
        <v>125</v>
      </c>
      <c r="B112" s="11" t="s">
        <v>137</v>
      </c>
      <c r="C112" s="39">
        <v>738.9</v>
      </c>
      <c r="D112" s="40">
        <v>768.1</v>
      </c>
    </row>
    <row r="113" spans="1:5" ht="60" hidden="1" x14ac:dyDescent="0.25">
      <c r="A113" s="10" t="s">
        <v>125</v>
      </c>
      <c r="B113" s="15" t="s">
        <v>138</v>
      </c>
      <c r="C113" s="39">
        <v>1619.6</v>
      </c>
      <c r="D113" s="40">
        <v>1619.6</v>
      </c>
    </row>
    <row r="114" spans="1:5" ht="75" x14ac:dyDescent="0.25">
      <c r="A114" s="10" t="s">
        <v>139</v>
      </c>
      <c r="B114" s="15" t="s">
        <v>161</v>
      </c>
      <c r="C114" s="12">
        <f t="shared" ref="C114:D114" si="48">C115+C116</f>
        <v>23454.7</v>
      </c>
      <c r="D114" s="12">
        <f t="shared" si="48"/>
        <v>23454.7</v>
      </c>
    </row>
    <row r="115" spans="1:5" ht="0.6" customHeight="1" x14ac:dyDescent="0.25">
      <c r="A115" s="10"/>
      <c r="B115" s="15" t="s">
        <v>140</v>
      </c>
      <c r="C115" s="39">
        <v>12281.2</v>
      </c>
      <c r="D115" s="40">
        <v>12281.2</v>
      </c>
    </row>
    <row r="116" spans="1:5" ht="96.6" hidden="1" customHeight="1" x14ac:dyDescent="0.25">
      <c r="A116" s="10"/>
      <c r="B116" s="15" t="s">
        <v>141</v>
      </c>
      <c r="C116" s="39">
        <v>11173.5</v>
      </c>
      <c r="D116" s="40">
        <v>11173.5</v>
      </c>
    </row>
    <row r="117" spans="1:5" ht="90" x14ac:dyDescent="0.25">
      <c r="A117" s="10" t="s">
        <v>142</v>
      </c>
      <c r="B117" s="15" t="s">
        <v>143</v>
      </c>
      <c r="C117" s="39">
        <v>272.10000000000002</v>
      </c>
      <c r="D117" s="40">
        <v>272.10000000000002</v>
      </c>
    </row>
    <row r="118" spans="1:5" ht="75" x14ac:dyDescent="0.25">
      <c r="A118" s="10" t="s">
        <v>144</v>
      </c>
      <c r="B118" s="15" t="s">
        <v>162</v>
      </c>
      <c r="C118" s="39">
        <v>5005.3</v>
      </c>
      <c r="D118" s="40">
        <v>5005.3</v>
      </c>
    </row>
    <row r="119" spans="1:5" x14ac:dyDescent="0.25">
      <c r="A119" s="6" t="s">
        <v>145</v>
      </c>
      <c r="B119" s="7" t="s">
        <v>146</v>
      </c>
      <c r="C119" s="8">
        <f t="shared" ref="C119:D119" si="49">C121+C120+C122</f>
        <v>22490.989999999998</v>
      </c>
      <c r="D119" s="8">
        <f t="shared" si="49"/>
        <v>22564.991999999998</v>
      </c>
    </row>
    <row r="120" spans="1:5" ht="45.6" customHeight="1" x14ac:dyDescent="0.25">
      <c r="A120" s="10" t="s">
        <v>147</v>
      </c>
      <c r="B120" s="11" t="s">
        <v>148</v>
      </c>
      <c r="C120" s="42">
        <f>739.28+6.11</f>
        <v>745.39</v>
      </c>
      <c r="D120" s="42">
        <v>768.49199999999996</v>
      </c>
      <c r="E120" s="38">
        <v>6.11</v>
      </c>
    </row>
    <row r="121" spans="1:5" ht="135" x14ac:dyDescent="0.25">
      <c r="A121" s="13" t="s">
        <v>149</v>
      </c>
      <c r="B121" s="11" t="s">
        <v>191</v>
      </c>
      <c r="C121" s="39">
        <v>20467.5</v>
      </c>
      <c r="D121" s="40">
        <v>20467.5</v>
      </c>
      <c r="E121" s="38"/>
    </row>
    <row r="122" spans="1:5" ht="30" x14ac:dyDescent="0.25">
      <c r="A122" s="18" t="s">
        <v>150</v>
      </c>
      <c r="B122" s="19" t="s">
        <v>151</v>
      </c>
      <c r="C122" s="39">
        <v>1278.0999999999999</v>
      </c>
      <c r="D122" s="40">
        <v>1329</v>
      </c>
      <c r="E122" s="38"/>
    </row>
    <row r="123" spans="1:5" ht="28.5" x14ac:dyDescent="0.25">
      <c r="A123" s="6" t="s">
        <v>152</v>
      </c>
      <c r="B123" s="7" t="s">
        <v>153</v>
      </c>
      <c r="C123" s="34">
        <f>C124</f>
        <v>10010.58</v>
      </c>
      <c r="D123" s="40"/>
      <c r="E123" s="38"/>
    </row>
    <row r="124" spans="1:5" ht="30" x14ac:dyDescent="0.25">
      <c r="A124" s="10" t="s">
        <v>154</v>
      </c>
      <c r="B124" s="15" t="s">
        <v>153</v>
      </c>
      <c r="C124" s="35">
        <v>10010.58</v>
      </c>
      <c r="D124" s="40"/>
      <c r="E124" s="38">
        <v>10010.58</v>
      </c>
    </row>
    <row r="125" spans="1:5" ht="1.1499999999999999" hidden="1" customHeight="1" x14ac:dyDescent="0.25">
      <c r="A125" s="21" t="s">
        <v>155</v>
      </c>
      <c r="B125" s="22" t="s">
        <v>156</v>
      </c>
      <c r="C125" s="8">
        <f>C126</f>
        <v>0</v>
      </c>
      <c r="E125" s="38"/>
    </row>
    <row r="126" spans="1:5" ht="45" hidden="1" x14ac:dyDescent="0.25">
      <c r="A126" s="10" t="s">
        <v>157</v>
      </c>
      <c r="B126" s="15" t="s">
        <v>158</v>
      </c>
      <c r="C126" s="35"/>
      <c r="E126" s="38"/>
    </row>
    <row r="127" spans="1:5" x14ac:dyDescent="0.25">
      <c r="E127" s="38">
        <f>E120+E124</f>
        <v>10016.69</v>
      </c>
    </row>
    <row r="130" spans="1:3" x14ac:dyDescent="0.25">
      <c r="A130" s="23"/>
      <c r="B130" s="24"/>
      <c r="C130" s="36"/>
    </row>
    <row r="131" spans="1:3" x14ac:dyDescent="0.25">
      <c r="A131" s="23"/>
      <c r="B131" s="24"/>
      <c r="C131" s="36"/>
    </row>
    <row r="132" spans="1:3" x14ac:dyDescent="0.25">
      <c r="A132" s="23"/>
      <c r="B132" s="24"/>
      <c r="C132" s="36"/>
    </row>
    <row r="133" spans="1:3" x14ac:dyDescent="0.25">
      <c r="A133" s="23"/>
      <c r="B133" s="24"/>
      <c r="C133" s="36"/>
    </row>
    <row r="134" spans="1:3" x14ac:dyDescent="0.25">
      <c r="A134" s="23"/>
      <c r="B134" s="24"/>
      <c r="C134" s="36"/>
    </row>
    <row r="135" spans="1:3" ht="15.75" x14ac:dyDescent="0.25">
      <c r="A135" s="25"/>
      <c r="B135" s="24"/>
      <c r="C135" s="36"/>
    </row>
    <row r="136" spans="1:3" ht="15.75" x14ac:dyDescent="0.25">
      <c r="A136" s="25"/>
      <c r="B136" s="24"/>
      <c r="C136" s="36"/>
    </row>
    <row r="137" spans="1:3" ht="15.75" x14ac:dyDescent="0.25">
      <c r="A137" s="25"/>
      <c r="B137" s="24"/>
      <c r="C137" s="36"/>
    </row>
    <row r="138" spans="1:3" ht="15.75" x14ac:dyDescent="0.25">
      <c r="A138" s="25"/>
      <c r="B138" s="26"/>
    </row>
    <row r="139" spans="1:3" ht="15.75" x14ac:dyDescent="0.25">
      <c r="A139" s="25"/>
      <c r="B139" s="26"/>
    </row>
    <row r="140" spans="1:3" ht="15.75" x14ac:dyDescent="0.25">
      <c r="A140" s="25"/>
      <c r="B140" s="26"/>
    </row>
    <row r="141" spans="1:3" ht="15.75" x14ac:dyDescent="0.25">
      <c r="A141" s="25"/>
      <c r="B141" s="26"/>
    </row>
    <row r="142" spans="1:3" ht="15.75" x14ac:dyDescent="0.25">
      <c r="A142" s="25"/>
      <c r="B142" s="26"/>
    </row>
    <row r="143" spans="1:3" ht="15.75" x14ac:dyDescent="0.25">
      <c r="A143" s="25"/>
      <c r="B143" s="26"/>
    </row>
    <row r="144" spans="1:3" ht="15.75" x14ac:dyDescent="0.25">
      <c r="A144" s="25"/>
      <c r="B144" s="26"/>
    </row>
    <row r="145" spans="1:2" ht="15.75" x14ac:dyDescent="0.25">
      <c r="A145" s="25"/>
      <c r="B145" s="26"/>
    </row>
    <row r="146" spans="1:2" ht="15.75" x14ac:dyDescent="0.25">
      <c r="A146" s="25"/>
      <c r="B146" s="26"/>
    </row>
    <row r="147" spans="1:2" ht="15.75" x14ac:dyDescent="0.25">
      <c r="A147" s="25"/>
      <c r="B147" s="26"/>
    </row>
    <row r="148" spans="1:2" ht="15.75" x14ac:dyDescent="0.25">
      <c r="A148" s="25"/>
      <c r="B148" s="26"/>
    </row>
    <row r="149" spans="1:2" ht="15.75" x14ac:dyDescent="0.25">
      <c r="A149" s="25"/>
      <c r="B149" s="26"/>
    </row>
    <row r="150" spans="1:2" x14ac:dyDescent="0.25">
      <c r="B150" s="27"/>
    </row>
    <row r="151" spans="1:2" x14ac:dyDescent="0.25">
      <c r="B151" s="27"/>
    </row>
    <row r="152" spans="1:2" x14ac:dyDescent="0.25">
      <c r="B152" s="27"/>
    </row>
  </sheetData>
  <mergeCells count="12">
    <mergeCell ref="B2:D2"/>
    <mergeCell ref="B1:D1"/>
    <mergeCell ref="B3:D3"/>
    <mergeCell ref="B4:D4"/>
    <mergeCell ref="C16:D16"/>
    <mergeCell ref="B6:D6"/>
    <mergeCell ref="B7:D7"/>
    <mergeCell ref="B8:D8"/>
    <mergeCell ref="B9:D9"/>
    <mergeCell ref="A11:C11"/>
    <mergeCell ref="A13:D13"/>
    <mergeCell ref="A14:D14"/>
  </mergeCells>
  <printOptions horizontalCentered="1"/>
  <pageMargins left="0.98425196850393704" right="0.39370078740157483" top="0.59055118110236227" bottom="0.59055118110236227" header="0" footer="0"/>
  <pageSetup paperSize="9" scale="8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2024-01-26T09:31:15Z</dcterms:modified>
</cp:coreProperties>
</file>