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2260" windowHeight="12648"/>
  </bookViews>
  <sheets>
    <sheet name="Прилож.№3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3" i="5" l="1"/>
  <c r="M214" i="5"/>
  <c r="L200" i="5"/>
  <c r="K200" i="5"/>
  <c r="L201" i="5"/>
  <c r="K201" i="5"/>
  <c r="J202" i="5"/>
  <c r="L212" i="5"/>
  <c r="K212" i="5"/>
  <c r="J212" i="5"/>
  <c r="I212" i="5"/>
  <c r="O38" i="5" l="1"/>
  <c r="K36" i="5"/>
  <c r="K260" i="5"/>
  <c r="L269" i="5" l="1"/>
  <c r="J269" i="5"/>
  <c r="K269" i="5"/>
  <c r="L202" i="5"/>
  <c r="L53" i="5"/>
  <c r="L72" i="5"/>
  <c r="K72" i="5"/>
  <c r="J72" i="5"/>
  <c r="M271" i="5"/>
  <c r="M233" i="5"/>
  <c r="L232" i="5"/>
  <c r="K232" i="5"/>
  <c r="J232" i="5"/>
  <c r="J231" i="5" s="1"/>
  <c r="H232" i="5"/>
  <c r="H231" i="5" s="1"/>
  <c r="G232" i="5"/>
  <c r="L231" i="5"/>
  <c r="K231" i="5"/>
  <c r="G231" i="5"/>
  <c r="M230" i="5"/>
  <c r="L229" i="5"/>
  <c r="K229" i="5"/>
  <c r="K228" i="5" s="1"/>
  <c r="J229" i="5"/>
  <c r="J228" i="5" s="1"/>
  <c r="H229" i="5"/>
  <c r="H228" i="5" s="1"/>
  <c r="G229" i="5"/>
  <c r="G228" i="5" s="1"/>
  <c r="L228" i="5"/>
  <c r="L107" i="5"/>
  <c r="K107" i="5"/>
  <c r="L76" i="5"/>
  <c r="M79" i="5"/>
  <c r="I221" i="5"/>
  <c r="I222" i="5"/>
  <c r="I105" i="5"/>
  <c r="G313" i="5"/>
  <c r="G295" i="5"/>
  <c r="M232" i="5" l="1"/>
  <c r="M231" i="5"/>
  <c r="M229" i="5"/>
  <c r="M228" i="5"/>
  <c r="G72" i="5"/>
  <c r="M264" i="5"/>
  <c r="L264" i="5"/>
  <c r="K264" i="5"/>
  <c r="J264" i="5"/>
  <c r="I264" i="5"/>
  <c r="H264" i="5"/>
  <c r="G264" i="5"/>
  <c r="M266" i="5"/>
  <c r="M265" i="5"/>
  <c r="L226" i="5"/>
  <c r="K226" i="5"/>
  <c r="J226" i="5"/>
  <c r="H226" i="5"/>
  <c r="G226" i="5"/>
  <c r="M227" i="5"/>
  <c r="M195" i="5"/>
  <c r="L194" i="5"/>
  <c r="K194" i="5"/>
  <c r="J194" i="5"/>
  <c r="I194" i="5"/>
  <c r="H194" i="5"/>
  <c r="G194" i="5"/>
  <c r="M74" i="5"/>
  <c r="H313" i="5"/>
  <c r="G309" i="5"/>
  <c r="H309" i="5"/>
  <c r="H107" i="5"/>
  <c r="M226" i="5" l="1"/>
  <c r="M194" i="5"/>
  <c r="L309" i="5"/>
  <c r="L313" i="5" l="1"/>
  <c r="J297" i="5"/>
  <c r="K309" i="5"/>
  <c r="K313" i="5"/>
  <c r="I209" i="5" l="1"/>
  <c r="L222" i="5"/>
  <c r="L221" i="5" s="1"/>
  <c r="K222" i="5"/>
  <c r="K221" i="5" s="1"/>
  <c r="K202" i="5" s="1"/>
  <c r="L224" i="5"/>
  <c r="K224" i="5"/>
  <c r="H221" i="5"/>
  <c r="G221" i="5"/>
  <c r="H222" i="5"/>
  <c r="G222" i="5"/>
  <c r="H235" i="5"/>
  <c r="H234" i="5" s="1"/>
  <c r="G234" i="5"/>
  <c r="G235" i="5"/>
  <c r="L235" i="5"/>
  <c r="L234" i="5" s="1"/>
  <c r="K235" i="5"/>
  <c r="K234" i="5" s="1"/>
  <c r="M236" i="5"/>
  <c r="J235" i="5"/>
  <c r="J234" i="5" s="1"/>
  <c r="H239" i="5"/>
  <c r="H238" i="5" s="1"/>
  <c r="M234" i="5" l="1"/>
  <c r="M235" i="5"/>
  <c r="M98" i="5"/>
  <c r="M140" i="5"/>
  <c r="M273" i="5"/>
  <c r="M310" i="5"/>
  <c r="M312" i="5"/>
  <c r="M314" i="5"/>
  <c r="M342" i="5"/>
  <c r="L40" i="5"/>
  <c r="K40" i="5"/>
  <c r="K300" i="5"/>
  <c r="J300" i="5"/>
  <c r="L301" i="5"/>
  <c r="L300" i="5" s="1"/>
  <c r="K301" i="5"/>
  <c r="J301" i="5"/>
  <c r="I307" i="5"/>
  <c r="J313" i="5"/>
  <c r="J309" i="5"/>
  <c r="L272" i="5"/>
  <c r="K272" i="5"/>
  <c r="J272" i="5"/>
  <c r="I272" i="5"/>
  <c r="H272" i="5"/>
  <c r="J224" i="5"/>
  <c r="L139" i="5"/>
  <c r="L138" i="5" s="1"/>
  <c r="K139" i="5"/>
  <c r="K138" i="5" s="1"/>
  <c r="J139" i="5"/>
  <c r="J138" i="5" s="1"/>
  <c r="I139" i="5"/>
  <c r="I138" i="5" s="1"/>
  <c r="H139" i="5"/>
  <c r="H138" i="5" s="1"/>
  <c r="L128" i="5"/>
  <c r="K128" i="5"/>
  <c r="H128" i="5"/>
  <c r="M137" i="5"/>
  <c r="L136" i="5"/>
  <c r="K136" i="5"/>
  <c r="K135" i="5" s="1"/>
  <c r="K134" i="5" s="1"/>
  <c r="J136" i="5"/>
  <c r="J135" i="5" s="1"/>
  <c r="J134" i="5" s="1"/>
  <c r="I136" i="5"/>
  <c r="I135" i="5" s="1"/>
  <c r="I134" i="5" s="1"/>
  <c r="H136" i="5"/>
  <c r="H135" i="5" s="1"/>
  <c r="H134" i="5" s="1"/>
  <c r="G136" i="5"/>
  <c r="G135" i="5" s="1"/>
  <c r="G134" i="5" s="1"/>
  <c r="G139" i="5"/>
  <c r="G138" i="5" s="1"/>
  <c r="M143" i="5"/>
  <c r="L142" i="5"/>
  <c r="K142" i="5"/>
  <c r="K141" i="5" s="1"/>
  <c r="J142" i="5"/>
  <c r="J141" i="5" s="1"/>
  <c r="I142" i="5"/>
  <c r="I141" i="5" s="1"/>
  <c r="H142" i="5"/>
  <c r="H141" i="5" s="1"/>
  <c r="G142" i="5"/>
  <c r="G141" i="5" s="1"/>
  <c r="M133" i="5"/>
  <c r="L132" i="5"/>
  <c r="K132" i="5"/>
  <c r="K131" i="5" s="1"/>
  <c r="K130" i="5" s="1"/>
  <c r="J132" i="5"/>
  <c r="J131" i="5" s="1"/>
  <c r="J130" i="5" s="1"/>
  <c r="I132" i="5"/>
  <c r="I131" i="5" s="1"/>
  <c r="I130" i="5" s="1"/>
  <c r="H132" i="5"/>
  <c r="H131" i="5" s="1"/>
  <c r="H130" i="5" s="1"/>
  <c r="G132" i="5"/>
  <c r="G131" i="5" s="1"/>
  <c r="G130" i="5" s="1"/>
  <c r="L97" i="5"/>
  <c r="L96" i="5" s="1"/>
  <c r="K97" i="5"/>
  <c r="K96" i="5" s="1"/>
  <c r="J97" i="5"/>
  <c r="J96" i="5" s="1"/>
  <c r="I97" i="5"/>
  <c r="I96" i="5" s="1"/>
  <c r="H97" i="5"/>
  <c r="H96" i="5" s="1"/>
  <c r="G97" i="5"/>
  <c r="G96" i="5" s="1"/>
  <c r="G47" i="5"/>
  <c r="M96" i="5" l="1"/>
  <c r="M138" i="5"/>
  <c r="M139" i="5"/>
  <c r="M97" i="5"/>
  <c r="M136" i="5"/>
  <c r="L135" i="5"/>
  <c r="M132" i="5"/>
  <c r="M142" i="5"/>
  <c r="L141" i="5"/>
  <c r="L131" i="5"/>
  <c r="G269" i="5"/>
  <c r="G329" i="5"/>
  <c r="G272" i="5"/>
  <c r="G190" i="5"/>
  <c r="M135" i="5" l="1"/>
  <c r="L134" i="5"/>
  <c r="M134" i="5" s="1"/>
  <c r="M141" i="5"/>
  <c r="M131" i="5"/>
  <c r="L130" i="5"/>
  <c r="M130" i="5" s="1"/>
  <c r="M322" i="5"/>
  <c r="M191" i="5"/>
  <c r="M57" i="5"/>
  <c r="M83" i="5"/>
  <c r="M82" i="5"/>
  <c r="M163" i="5"/>
  <c r="M157" i="5"/>
  <c r="M211" i="5"/>
  <c r="M210" i="5"/>
  <c r="M225" i="5"/>
  <c r="M224" i="5"/>
  <c r="M223" i="5"/>
  <c r="M222" i="5"/>
  <c r="M221" i="5"/>
  <c r="M274" i="5"/>
  <c r="M272" i="5"/>
  <c r="M302" i="5"/>
  <c r="M301" i="5"/>
  <c r="M300" i="5"/>
  <c r="M308" i="5"/>
  <c r="M307" i="5"/>
  <c r="M316" i="5"/>
  <c r="M315" i="5"/>
  <c r="M311" i="5"/>
  <c r="M49" i="5" l="1"/>
  <c r="M48" i="5"/>
  <c r="L47" i="5"/>
  <c r="K47" i="5"/>
  <c r="J47" i="5"/>
  <c r="I47" i="5"/>
  <c r="H47" i="5"/>
  <c r="G76" i="5"/>
  <c r="G75" i="5" s="1"/>
  <c r="G128" i="5"/>
  <c r="G127" i="5" s="1"/>
  <c r="G126" i="5" s="1"/>
  <c r="M285" i="5"/>
  <c r="G284" i="5"/>
  <c r="G288" i="5"/>
  <c r="G286" i="5"/>
  <c r="M287" i="5"/>
  <c r="H148" i="5"/>
  <c r="H224" i="5"/>
  <c r="G224" i="5"/>
  <c r="H269" i="5"/>
  <c r="I301" i="5"/>
  <c r="I300" i="5" s="1"/>
  <c r="I224" i="5"/>
  <c r="I128" i="5"/>
  <c r="I127" i="5" s="1"/>
  <c r="I126" i="5" s="1"/>
  <c r="J239" i="5"/>
  <c r="J238" i="5" s="1"/>
  <c r="J237" i="5" s="1"/>
  <c r="I239" i="5"/>
  <c r="I238" i="5" s="1"/>
  <c r="I237" i="5" s="1"/>
  <c r="K239" i="5"/>
  <c r="J307" i="5"/>
  <c r="J222" i="5"/>
  <c r="J221" i="5" s="1"/>
  <c r="J128" i="5"/>
  <c r="J127" i="5" s="1"/>
  <c r="J126" i="5" s="1"/>
  <c r="M129" i="5"/>
  <c r="J51" i="5"/>
  <c r="J50" i="5" s="1"/>
  <c r="L297" i="5"/>
  <c r="J296" i="5"/>
  <c r="I297" i="5"/>
  <c r="I296" i="5" s="1"/>
  <c r="H297" i="5"/>
  <c r="G297" i="5"/>
  <c r="G296" i="5" s="1"/>
  <c r="K297" i="5"/>
  <c r="M298" i="5"/>
  <c r="L44" i="5"/>
  <c r="G341" i="5"/>
  <c r="G340" i="5" s="1"/>
  <c r="G339" i="5" s="1"/>
  <c r="G338" i="5" s="1"/>
  <c r="G336" i="5"/>
  <c r="G335" i="5" s="1"/>
  <c r="G334" i="5" s="1"/>
  <c r="G333" i="5" s="1"/>
  <c r="G332" i="5" s="1"/>
  <c r="G331" i="5" s="1"/>
  <c r="G327" i="5"/>
  <c r="G326" i="5" s="1"/>
  <c r="G325" i="5" s="1"/>
  <c r="G324" i="5" s="1"/>
  <c r="G323" i="5" s="1"/>
  <c r="G321" i="5"/>
  <c r="G320" i="5" s="1"/>
  <c r="G319" i="5" s="1"/>
  <c r="G318" i="5" s="1"/>
  <c r="G317" i="5" s="1"/>
  <c r="G305" i="5"/>
  <c r="G303" i="5"/>
  <c r="G292" i="5"/>
  <c r="G291" i="5" s="1"/>
  <c r="G290" i="5" s="1"/>
  <c r="G281" i="5"/>
  <c r="G280" i="5" s="1"/>
  <c r="G278" i="5"/>
  <c r="G277" i="5" s="1"/>
  <c r="G275" i="5" s="1"/>
  <c r="G268" i="5"/>
  <c r="G267" i="5" s="1"/>
  <c r="G260" i="5"/>
  <c r="G259" i="5" s="1"/>
  <c r="G258" i="5" s="1"/>
  <c r="G256" i="5"/>
  <c r="G255" i="5" s="1"/>
  <c r="G254" i="5" s="1"/>
  <c r="G252" i="5"/>
  <c r="G251" i="5" s="1"/>
  <c r="G250" i="5" s="1"/>
  <c r="G246" i="5"/>
  <c r="G245" i="5" s="1"/>
  <c r="G243" i="5"/>
  <c r="G242" i="5" s="1"/>
  <c r="G239" i="5"/>
  <c r="G238" i="5" s="1"/>
  <c r="G219" i="5"/>
  <c r="G218" i="5" s="1"/>
  <c r="G216" i="5"/>
  <c r="G215" i="5" s="1"/>
  <c r="G209" i="5"/>
  <c r="G207" i="5"/>
  <c r="G203" i="5" s="1"/>
  <c r="G198" i="5"/>
  <c r="G197" i="5" s="1"/>
  <c r="G189" i="5"/>
  <c r="G188" i="5" s="1"/>
  <c r="G186" i="5"/>
  <c r="G185" i="5" s="1"/>
  <c r="G183" i="5"/>
  <c r="G182" i="5" s="1"/>
  <c r="G178" i="5"/>
  <c r="G177" i="5" s="1"/>
  <c r="G176" i="5" s="1"/>
  <c r="G174" i="5"/>
  <c r="G173" i="5" s="1"/>
  <c r="G172" i="5" s="1"/>
  <c r="G169" i="5"/>
  <c r="G168" i="5" s="1"/>
  <c r="G167" i="5" s="1"/>
  <c r="G162" i="5"/>
  <c r="G161" i="5" s="1"/>
  <c r="G160" i="5" s="1"/>
  <c r="G159" i="5" s="1"/>
  <c r="G158" i="5" s="1"/>
  <c r="G156" i="5"/>
  <c r="G155" i="5" s="1"/>
  <c r="G154" i="5" s="1"/>
  <c r="G153" i="5" s="1"/>
  <c r="G152" i="5" s="1"/>
  <c r="G148" i="5"/>
  <c r="G147" i="5" s="1"/>
  <c r="G146" i="5" s="1"/>
  <c r="G145" i="5" s="1"/>
  <c r="G144" i="5" s="1"/>
  <c r="G124" i="5"/>
  <c r="G123" i="5" s="1"/>
  <c r="G122" i="5" s="1"/>
  <c r="G120" i="5"/>
  <c r="G119" i="5" s="1"/>
  <c r="G118" i="5" s="1"/>
  <c r="G116" i="5"/>
  <c r="G115" i="5" s="1"/>
  <c r="G114" i="5" s="1"/>
  <c r="G111" i="5"/>
  <c r="G110" i="5" s="1"/>
  <c r="G109" i="5" s="1"/>
  <c r="G107" i="5"/>
  <c r="G105" i="5"/>
  <c r="G100" i="5"/>
  <c r="G99" i="5" s="1"/>
  <c r="G94" i="5"/>
  <c r="G93" i="5" s="1"/>
  <c r="G91" i="5"/>
  <c r="G90" i="5" s="1"/>
  <c r="G88" i="5"/>
  <c r="G87" i="5" s="1"/>
  <c r="G85" i="5"/>
  <c r="G84" i="5" s="1"/>
  <c r="G81" i="5"/>
  <c r="G80" i="5" s="1"/>
  <c r="G71" i="5"/>
  <c r="G66" i="5"/>
  <c r="G65" i="5" s="1"/>
  <c r="G64" i="5" s="1"/>
  <c r="G61" i="5"/>
  <c r="G60" i="5" s="1"/>
  <c r="G59" i="5" s="1"/>
  <c r="G58" i="5" s="1"/>
  <c r="G56" i="5"/>
  <c r="G55" i="5" s="1"/>
  <c r="G54" i="5" s="1"/>
  <c r="G53" i="5" s="1"/>
  <c r="G50" i="5"/>
  <c r="G44" i="5"/>
  <c r="G40" i="5"/>
  <c r="G39" i="5" s="1"/>
  <c r="G36" i="5"/>
  <c r="G35" i="5" s="1"/>
  <c r="G32" i="5"/>
  <c r="G31" i="5" s="1"/>
  <c r="G26" i="5"/>
  <c r="G22" i="5"/>
  <c r="G19" i="5"/>
  <c r="G18" i="5" s="1"/>
  <c r="G17" i="5" s="1"/>
  <c r="G13" i="5"/>
  <c r="J341" i="5"/>
  <c r="J340" i="5" s="1"/>
  <c r="J339" i="5" s="1"/>
  <c r="J338" i="5" s="1"/>
  <c r="I341" i="5"/>
  <c r="I340" i="5" s="1"/>
  <c r="I339" i="5" s="1"/>
  <c r="I338" i="5" s="1"/>
  <c r="J336" i="5"/>
  <c r="J335" i="5" s="1"/>
  <c r="J334" i="5" s="1"/>
  <c r="J333" i="5" s="1"/>
  <c r="J332" i="5" s="1"/>
  <c r="J331" i="5" s="1"/>
  <c r="I336" i="5"/>
  <c r="I335" i="5" s="1"/>
  <c r="I334" i="5" s="1"/>
  <c r="I333" i="5" s="1"/>
  <c r="I332" i="5" s="1"/>
  <c r="I331" i="5" s="1"/>
  <c r="J329" i="5"/>
  <c r="I329" i="5"/>
  <c r="J327" i="5"/>
  <c r="J326" i="5" s="1"/>
  <c r="I327" i="5"/>
  <c r="I326" i="5" s="1"/>
  <c r="J321" i="5"/>
  <c r="J320" i="5" s="1"/>
  <c r="J319" i="5" s="1"/>
  <c r="J318" i="5" s="1"/>
  <c r="J317" i="5" s="1"/>
  <c r="I321" i="5"/>
  <c r="I320" i="5" s="1"/>
  <c r="I319" i="5" s="1"/>
  <c r="I318" i="5" s="1"/>
  <c r="I317" i="5" s="1"/>
  <c r="I313" i="5"/>
  <c r="I309" i="5"/>
  <c r="J305" i="5"/>
  <c r="I305" i="5"/>
  <c r="J303" i="5"/>
  <c r="I303" i="5"/>
  <c r="J292" i="5"/>
  <c r="J291" i="5" s="1"/>
  <c r="J290" i="5" s="1"/>
  <c r="I292" i="5"/>
  <c r="I291" i="5" s="1"/>
  <c r="I290" i="5" s="1"/>
  <c r="J288" i="5"/>
  <c r="J286" i="5" s="1"/>
  <c r="J283" i="5" s="1"/>
  <c r="I288" i="5"/>
  <c r="I286" i="5" s="1"/>
  <c r="I283" i="5" s="1"/>
  <c r="J281" i="5"/>
  <c r="J280" i="5" s="1"/>
  <c r="I281" i="5"/>
  <c r="I280" i="5" s="1"/>
  <c r="J278" i="5"/>
  <c r="J277" i="5" s="1"/>
  <c r="I278" i="5"/>
  <c r="I277" i="5" s="1"/>
  <c r="I269" i="5"/>
  <c r="I268" i="5" s="1"/>
  <c r="I267" i="5" s="1"/>
  <c r="I263" i="5" s="1"/>
  <c r="J260" i="5"/>
  <c r="J259" i="5" s="1"/>
  <c r="J258" i="5" s="1"/>
  <c r="I260" i="5"/>
  <c r="I259" i="5" s="1"/>
  <c r="I258" i="5" s="1"/>
  <c r="J256" i="5"/>
  <c r="J255" i="5" s="1"/>
  <c r="J254" i="5" s="1"/>
  <c r="I256" i="5"/>
  <c r="I255" i="5" s="1"/>
  <c r="I254" i="5" s="1"/>
  <c r="J252" i="5"/>
  <c r="J251" i="5" s="1"/>
  <c r="J250" i="5" s="1"/>
  <c r="I252" i="5"/>
  <c r="I251" i="5" s="1"/>
  <c r="I250" i="5" s="1"/>
  <c r="J244" i="5"/>
  <c r="J243" i="5" s="1"/>
  <c r="I244" i="5"/>
  <c r="I243" i="5" s="1"/>
  <c r="J219" i="5"/>
  <c r="J218" i="5" s="1"/>
  <c r="I219" i="5"/>
  <c r="I218" i="5" s="1"/>
  <c r="J216" i="5"/>
  <c r="J215" i="5" s="1"/>
  <c r="I216" i="5"/>
  <c r="I215" i="5" s="1"/>
  <c r="J207" i="5"/>
  <c r="I207" i="5"/>
  <c r="J205" i="5"/>
  <c r="J204" i="5" s="1"/>
  <c r="I205" i="5"/>
  <c r="I204" i="5" s="1"/>
  <c r="J198" i="5"/>
  <c r="J197" i="5" s="1"/>
  <c r="J196" i="5" s="1"/>
  <c r="J193" i="5" s="1"/>
  <c r="J192" i="5" s="1"/>
  <c r="I198" i="5"/>
  <c r="I197" i="5" s="1"/>
  <c r="I196" i="5" s="1"/>
  <c r="I193" i="5" s="1"/>
  <c r="I192" i="5" s="1"/>
  <c r="J190" i="5"/>
  <c r="J189" i="5" s="1"/>
  <c r="J188" i="5" s="1"/>
  <c r="I190" i="5"/>
  <c r="I189" i="5" s="1"/>
  <c r="I188" i="5" s="1"/>
  <c r="J186" i="5"/>
  <c r="J185" i="5" s="1"/>
  <c r="I186" i="5"/>
  <c r="I185" i="5" s="1"/>
  <c r="J183" i="5"/>
  <c r="J182" i="5" s="1"/>
  <c r="J181" i="5" s="1"/>
  <c r="I183" i="5"/>
  <c r="I182" i="5" s="1"/>
  <c r="I181" i="5" s="1"/>
  <c r="J178" i="5"/>
  <c r="J177" i="5" s="1"/>
  <c r="J176" i="5" s="1"/>
  <c r="I178" i="5"/>
  <c r="I177" i="5" s="1"/>
  <c r="I176" i="5" s="1"/>
  <c r="J174" i="5"/>
  <c r="J173" i="5" s="1"/>
  <c r="J172" i="5" s="1"/>
  <c r="I174" i="5"/>
  <c r="I173" i="5" s="1"/>
  <c r="I172" i="5" s="1"/>
  <c r="J169" i="5"/>
  <c r="J168" i="5" s="1"/>
  <c r="J167" i="5" s="1"/>
  <c r="I169" i="5"/>
  <c r="I168" i="5" s="1"/>
  <c r="I167" i="5" s="1"/>
  <c r="J162" i="5"/>
  <c r="J161" i="5" s="1"/>
  <c r="J160" i="5" s="1"/>
  <c r="J159" i="5" s="1"/>
  <c r="J158" i="5" s="1"/>
  <c r="I162" i="5"/>
  <c r="I161" i="5" s="1"/>
  <c r="I160" i="5" s="1"/>
  <c r="I159" i="5" s="1"/>
  <c r="I158" i="5" s="1"/>
  <c r="J156" i="5"/>
  <c r="J155" i="5" s="1"/>
  <c r="J154" i="5" s="1"/>
  <c r="J153" i="5" s="1"/>
  <c r="J152" i="5" s="1"/>
  <c r="I156" i="5"/>
  <c r="I155" i="5" s="1"/>
  <c r="I154" i="5" s="1"/>
  <c r="I153" i="5" s="1"/>
  <c r="I152" i="5" s="1"/>
  <c r="J148" i="5"/>
  <c r="J147" i="5" s="1"/>
  <c r="J146" i="5" s="1"/>
  <c r="J145" i="5" s="1"/>
  <c r="J144" i="5" s="1"/>
  <c r="I148" i="5"/>
  <c r="I147" i="5" s="1"/>
  <c r="I146" i="5" s="1"/>
  <c r="I145" i="5" s="1"/>
  <c r="I144" i="5" s="1"/>
  <c r="J124" i="5"/>
  <c r="J123" i="5" s="1"/>
  <c r="J122" i="5" s="1"/>
  <c r="I124" i="5"/>
  <c r="I123" i="5" s="1"/>
  <c r="I122" i="5" s="1"/>
  <c r="J120" i="5"/>
  <c r="J119" i="5" s="1"/>
  <c r="J118" i="5" s="1"/>
  <c r="I120" i="5"/>
  <c r="I119" i="5" s="1"/>
  <c r="I118" i="5" s="1"/>
  <c r="J116" i="5"/>
  <c r="J115" i="5" s="1"/>
  <c r="J114" i="5" s="1"/>
  <c r="I116" i="5"/>
  <c r="I115" i="5" s="1"/>
  <c r="I114" i="5" s="1"/>
  <c r="J111" i="5"/>
  <c r="J110" i="5" s="1"/>
  <c r="J109" i="5" s="1"/>
  <c r="I111" i="5"/>
  <c r="I110" i="5" s="1"/>
  <c r="I109" i="5" s="1"/>
  <c r="J107" i="5"/>
  <c r="I107" i="5"/>
  <c r="J105" i="5"/>
  <c r="J100" i="5"/>
  <c r="J99" i="5" s="1"/>
  <c r="I100" i="5"/>
  <c r="I99" i="5" s="1"/>
  <c r="J94" i="5"/>
  <c r="J93" i="5" s="1"/>
  <c r="I94" i="5"/>
  <c r="I93" i="5" s="1"/>
  <c r="J91" i="5"/>
  <c r="J90" i="5" s="1"/>
  <c r="I91" i="5"/>
  <c r="I90" i="5" s="1"/>
  <c r="J88" i="5"/>
  <c r="J87" i="5" s="1"/>
  <c r="I88" i="5"/>
  <c r="I87" i="5" s="1"/>
  <c r="J85" i="5"/>
  <c r="J84" i="5" s="1"/>
  <c r="I85" i="5"/>
  <c r="I84" i="5" s="1"/>
  <c r="J81" i="5"/>
  <c r="J80" i="5" s="1"/>
  <c r="I81" i="5"/>
  <c r="I80" i="5" s="1"/>
  <c r="J76" i="5"/>
  <c r="J75" i="5" s="1"/>
  <c r="I76" i="5"/>
  <c r="I75" i="5" s="1"/>
  <c r="J71" i="5"/>
  <c r="I72" i="5"/>
  <c r="I71" i="5" s="1"/>
  <c r="J66" i="5"/>
  <c r="J65" i="5" s="1"/>
  <c r="J64" i="5" s="1"/>
  <c r="I66" i="5"/>
  <c r="I65" i="5" s="1"/>
  <c r="I64" i="5" s="1"/>
  <c r="J61" i="5"/>
  <c r="J60" i="5" s="1"/>
  <c r="J59" i="5" s="1"/>
  <c r="J58" i="5" s="1"/>
  <c r="I61" i="5"/>
  <c r="I60" i="5" s="1"/>
  <c r="I59" i="5" s="1"/>
  <c r="I58" i="5" s="1"/>
  <c r="J56" i="5"/>
  <c r="J55" i="5" s="1"/>
  <c r="J54" i="5" s="1"/>
  <c r="J53" i="5" s="1"/>
  <c r="I56" i="5"/>
  <c r="I55" i="5" s="1"/>
  <c r="I54" i="5" s="1"/>
  <c r="I53" i="5" s="1"/>
  <c r="I50" i="5"/>
  <c r="J44" i="5"/>
  <c r="I44" i="5"/>
  <c r="J40" i="5"/>
  <c r="J39" i="5" s="1"/>
  <c r="I40" i="5"/>
  <c r="I39" i="5" s="1"/>
  <c r="J36" i="5"/>
  <c r="J35" i="5" s="1"/>
  <c r="I36" i="5"/>
  <c r="I35" i="5" s="1"/>
  <c r="J32" i="5"/>
  <c r="J31" i="5" s="1"/>
  <c r="I32" i="5"/>
  <c r="I31" i="5" s="1"/>
  <c r="J22" i="5"/>
  <c r="I22" i="5"/>
  <c r="J19" i="5"/>
  <c r="J18" i="5" s="1"/>
  <c r="J17" i="5" s="1"/>
  <c r="I19" i="5"/>
  <c r="I18" i="5" s="1"/>
  <c r="I17" i="5" s="1"/>
  <c r="G70" i="5" l="1"/>
  <c r="G69" i="5" s="1"/>
  <c r="I295" i="5"/>
  <c r="J295" i="5"/>
  <c r="G196" i="5"/>
  <c r="G193" i="5"/>
  <c r="J70" i="5"/>
  <c r="J69" i="5" s="1"/>
  <c r="I113" i="5"/>
  <c r="J113" i="5"/>
  <c r="G113" i="5"/>
  <c r="M47" i="5"/>
  <c r="G263" i="5"/>
  <c r="J268" i="5"/>
  <c r="J267" i="5" s="1"/>
  <c r="J263" i="5" s="1"/>
  <c r="I70" i="5"/>
  <c r="I69" i="5" s="1"/>
  <c r="G283" i="5"/>
  <c r="I284" i="5"/>
  <c r="J284" i="5"/>
  <c r="G181" i="5"/>
  <c r="G180" i="5" s="1"/>
  <c r="I180" i="5"/>
  <c r="J180" i="5"/>
  <c r="I16" i="5"/>
  <c r="I12" i="5" s="1"/>
  <c r="J325" i="5"/>
  <c r="J324" i="5" s="1"/>
  <c r="J323" i="5" s="1"/>
  <c r="I30" i="5"/>
  <c r="I29" i="5" s="1"/>
  <c r="I25" i="5" s="1"/>
  <c r="J16" i="5"/>
  <c r="J12" i="5" s="1"/>
  <c r="J203" i="5"/>
  <c r="J276" i="5"/>
  <c r="J275" i="5" s="1"/>
  <c r="G237" i="5"/>
  <c r="G16" i="5"/>
  <c r="G12" i="5" s="1"/>
  <c r="I325" i="5"/>
  <c r="I324" i="5" s="1"/>
  <c r="I323" i="5" s="1"/>
  <c r="J166" i="5"/>
  <c r="I276" i="5"/>
  <c r="I275" i="5" s="1"/>
  <c r="I249" i="5" s="1"/>
  <c r="I166" i="5"/>
  <c r="G151" i="5"/>
  <c r="G30" i="5"/>
  <c r="G29" i="5" s="1"/>
  <c r="G25" i="5" s="1"/>
  <c r="G166" i="5"/>
  <c r="G205" i="5"/>
  <c r="G204" i="5" s="1"/>
  <c r="G212" i="5"/>
  <c r="G202" i="5" s="1"/>
  <c r="G201" i="5" s="1"/>
  <c r="J151" i="5"/>
  <c r="J30" i="5"/>
  <c r="J29" i="5" s="1"/>
  <c r="I151" i="5"/>
  <c r="I203" i="5"/>
  <c r="I248" i="5" l="1"/>
  <c r="G192" i="5"/>
  <c r="J63" i="5"/>
  <c r="J249" i="5"/>
  <c r="J248" i="5" s="1"/>
  <c r="G249" i="5"/>
  <c r="G248" i="5" s="1"/>
  <c r="G63" i="5"/>
  <c r="G11" i="5" s="1"/>
  <c r="I63" i="5"/>
  <c r="I11" i="5" s="1"/>
  <c r="I165" i="5"/>
  <c r="I164" i="5" s="1"/>
  <c r="G165" i="5"/>
  <c r="J201" i="5"/>
  <c r="J165" i="5"/>
  <c r="J164" i="5" s="1"/>
  <c r="I201" i="5"/>
  <c r="J25" i="5"/>
  <c r="G164" i="5" l="1"/>
  <c r="J11" i="5"/>
  <c r="J200" i="5"/>
  <c r="G200" i="5"/>
  <c r="I200" i="5"/>
  <c r="I343" i="5" s="1"/>
  <c r="G343" i="5" l="1"/>
  <c r="J343" i="5"/>
  <c r="L148" i="5"/>
  <c r="L329" i="5"/>
  <c r="K329" i="5"/>
  <c r="L190" i="5"/>
  <c r="K81" i="5"/>
  <c r="K80" i="5" s="1"/>
  <c r="L81" i="5"/>
  <c r="H81" i="5"/>
  <c r="H80" i="5" s="1"/>
  <c r="M309" i="5" l="1"/>
  <c r="L80" i="5"/>
  <c r="M80" i="5" s="1"/>
  <c r="M81" i="5"/>
  <c r="M329" i="5"/>
  <c r="M313" i="5"/>
  <c r="K190" i="5"/>
  <c r="K189" i="5" s="1"/>
  <c r="K188" i="5" s="1"/>
  <c r="H40" i="5" l="1"/>
  <c r="H209" i="5"/>
  <c r="M209" i="5" l="1"/>
  <c r="H303" i="5"/>
  <c r="H305" i="5"/>
  <c r="H288" i="5"/>
  <c r="H286" i="5" s="1"/>
  <c r="H281" i="5"/>
  <c r="H280" i="5" s="1"/>
  <c r="H278" i="5"/>
  <c r="H277" i="5" s="1"/>
  <c r="H243" i="5"/>
  <c r="H242" i="5" s="1"/>
  <c r="H283" i="5" l="1"/>
  <c r="H284" i="5"/>
  <c r="H276" i="5"/>
  <c r="M103" i="5"/>
  <c r="M78" i="5" l="1"/>
  <c r="M112" i="5"/>
  <c r="M117" i="5"/>
  <c r="M121" i="5"/>
  <c r="H246" i="5" l="1"/>
  <c r="H245" i="5" s="1"/>
  <c r="L239" i="5"/>
  <c r="L238" i="5" s="1"/>
  <c r="M299" i="5"/>
  <c r="M293" i="5"/>
  <c r="K238" i="5"/>
  <c r="K76" i="5"/>
  <c r="K75" i="5" s="1"/>
  <c r="K50" i="5"/>
  <c r="M52" i="5"/>
  <c r="M51" i="5"/>
  <c r="L50" i="5"/>
  <c r="H50" i="5"/>
  <c r="M50" i="5" l="1"/>
  <c r="M294" i="5"/>
  <c r="M306" i="5"/>
  <c r="M304" i="5"/>
  <c r="M289" i="5"/>
  <c r="M282" i="5"/>
  <c r="M279" i="5"/>
  <c r="M262" i="5"/>
  <c r="M208" i="5"/>
  <c r="H100" i="5" l="1"/>
  <c r="H26" i="5"/>
  <c r="M24" i="5"/>
  <c r="M23" i="5"/>
  <c r="M15" i="5"/>
  <c r="M14" i="5"/>
  <c r="M13" i="5"/>
  <c r="H13" i="5"/>
  <c r="H19" i="5"/>
  <c r="K292" i="5"/>
  <c r="H275" i="5"/>
  <c r="L288" i="5"/>
  <c r="K288" i="5"/>
  <c r="K286" i="5" s="1"/>
  <c r="K205" i="5"/>
  <c r="L105" i="5"/>
  <c r="L22" i="5"/>
  <c r="K22" i="5"/>
  <c r="H22" i="5"/>
  <c r="M46" i="5"/>
  <c r="M45" i="5"/>
  <c r="K44" i="5"/>
  <c r="H44" i="5"/>
  <c r="K283" i="5" l="1"/>
  <c r="K284" i="5"/>
  <c r="L286" i="5"/>
  <c r="L284" i="5" s="1"/>
  <c r="M288" i="5"/>
  <c r="M22" i="5"/>
  <c r="M44" i="5"/>
  <c r="M284" i="5" l="1"/>
  <c r="M286" i="5"/>
  <c r="L283" i="5"/>
  <c r="M283" i="5" s="1"/>
  <c r="M330" i="5"/>
  <c r="L303" i="5"/>
  <c r="K303" i="5"/>
  <c r="L305" i="5"/>
  <c r="K305" i="5"/>
  <c r="L281" i="5"/>
  <c r="K281" i="5"/>
  <c r="K280" i="5" s="1"/>
  <c r="L278" i="5"/>
  <c r="K278" i="5"/>
  <c r="K277" i="5" s="1"/>
  <c r="M220" i="5"/>
  <c r="L219" i="5"/>
  <c r="K219" i="5"/>
  <c r="K218" i="5" s="1"/>
  <c r="H219" i="5"/>
  <c r="H218" i="5" s="1"/>
  <c r="L207" i="5"/>
  <c r="H207" i="5"/>
  <c r="H203" i="5" s="1"/>
  <c r="H202" i="5" s="1"/>
  <c r="K207" i="5"/>
  <c r="M187" i="5"/>
  <c r="L186" i="5"/>
  <c r="L185" i="5" s="1"/>
  <c r="K186" i="5"/>
  <c r="K185" i="5" s="1"/>
  <c r="H186" i="5"/>
  <c r="H185" i="5" s="1"/>
  <c r="M68" i="5"/>
  <c r="M67" i="5"/>
  <c r="L66" i="5"/>
  <c r="K66" i="5"/>
  <c r="K65" i="5" s="1"/>
  <c r="H66" i="5"/>
  <c r="H65" i="5" s="1"/>
  <c r="H64" i="5" s="1"/>
  <c r="M108" i="5"/>
  <c r="M102" i="5"/>
  <c r="M101" i="5"/>
  <c r="L100" i="5"/>
  <c r="K100" i="5"/>
  <c r="K99" i="5" s="1"/>
  <c r="H99" i="5"/>
  <c r="H105" i="5"/>
  <c r="K105" i="5"/>
  <c r="M106" i="5"/>
  <c r="L218" i="5" l="1"/>
  <c r="M218" i="5" s="1"/>
  <c r="M219" i="5"/>
  <c r="M207" i="5"/>
  <c r="M305" i="5"/>
  <c r="M303" i="5"/>
  <c r="L280" i="5"/>
  <c r="M280" i="5" s="1"/>
  <c r="M281" i="5"/>
  <c r="L277" i="5"/>
  <c r="M277" i="5" s="1"/>
  <c r="M278" i="5"/>
  <c r="K276" i="5"/>
  <c r="K275" i="5" s="1"/>
  <c r="M66" i="5"/>
  <c r="M186" i="5"/>
  <c r="M185" i="5"/>
  <c r="L65" i="5"/>
  <c r="L64" i="5" s="1"/>
  <c r="K64" i="5"/>
  <c r="M100" i="5"/>
  <c r="M105" i="5"/>
  <c r="M107" i="5"/>
  <c r="L99" i="5"/>
  <c r="M99" i="5" s="1"/>
  <c r="H336" i="5"/>
  <c r="H335" i="5" s="1"/>
  <c r="H334" i="5" s="1"/>
  <c r="H333" i="5" s="1"/>
  <c r="H332" i="5" s="1"/>
  <c r="H331" i="5" s="1"/>
  <c r="H327" i="5"/>
  <c r="H326" i="5" s="1"/>
  <c r="H321" i="5"/>
  <c r="H320" i="5" s="1"/>
  <c r="H319" i="5" s="1"/>
  <c r="H318" i="5" s="1"/>
  <c r="H317" i="5" s="1"/>
  <c r="H296" i="5"/>
  <c r="H295" i="5" s="1"/>
  <c r="H292" i="5"/>
  <c r="H291" i="5" s="1"/>
  <c r="H290" i="5" s="1"/>
  <c r="H268" i="5"/>
  <c r="H267" i="5" s="1"/>
  <c r="H263" i="5" s="1"/>
  <c r="H260" i="5"/>
  <c r="H259" i="5" s="1"/>
  <c r="H258" i="5" s="1"/>
  <c r="H256" i="5"/>
  <c r="H255" i="5" s="1"/>
  <c r="H254" i="5" s="1"/>
  <c r="H252" i="5"/>
  <c r="H251" i="5" s="1"/>
  <c r="H250" i="5" s="1"/>
  <c r="H216" i="5"/>
  <c r="H198" i="5"/>
  <c r="H197" i="5" s="1"/>
  <c r="H183" i="5"/>
  <c r="H182" i="5" s="1"/>
  <c r="H178" i="5"/>
  <c r="H177" i="5" s="1"/>
  <c r="H176" i="5" s="1"/>
  <c r="H174" i="5"/>
  <c r="H173" i="5" s="1"/>
  <c r="H172" i="5" s="1"/>
  <c r="H169" i="5"/>
  <c r="H168" i="5" s="1"/>
  <c r="H167" i="5" s="1"/>
  <c r="H162" i="5"/>
  <c r="H161" i="5" s="1"/>
  <c r="H160" i="5" s="1"/>
  <c r="H159" i="5" s="1"/>
  <c r="H158" i="5" s="1"/>
  <c r="H156" i="5"/>
  <c r="H155" i="5" s="1"/>
  <c r="H154" i="5" s="1"/>
  <c r="H153" i="5" s="1"/>
  <c r="H152" i="5" s="1"/>
  <c r="H147" i="5"/>
  <c r="H146" i="5" s="1"/>
  <c r="H145" i="5" s="1"/>
  <c r="H144" i="5" s="1"/>
  <c r="H127" i="5"/>
  <c r="H126" i="5" s="1"/>
  <c r="H124" i="5"/>
  <c r="H123" i="5" s="1"/>
  <c r="H122" i="5" s="1"/>
  <c r="H120" i="5"/>
  <c r="H119" i="5" s="1"/>
  <c r="H118" i="5" s="1"/>
  <c r="H116" i="5"/>
  <c r="H115" i="5" s="1"/>
  <c r="H114" i="5" s="1"/>
  <c r="H111" i="5"/>
  <c r="H110" i="5" s="1"/>
  <c r="H109" i="5" s="1"/>
  <c r="H94" i="5"/>
  <c r="H93" i="5" s="1"/>
  <c r="H91" i="5"/>
  <c r="H90" i="5" s="1"/>
  <c r="H88" i="5"/>
  <c r="H87" i="5" s="1"/>
  <c r="H85" i="5"/>
  <c r="H84" i="5" s="1"/>
  <c r="H75" i="5"/>
  <c r="H72" i="5"/>
  <c r="H71" i="5" s="1"/>
  <c r="H61" i="5"/>
  <c r="H60" i="5" s="1"/>
  <c r="H59" i="5" s="1"/>
  <c r="H58" i="5" s="1"/>
  <c r="H56" i="5"/>
  <c r="H55" i="5" s="1"/>
  <c r="H54" i="5" s="1"/>
  <c r="H53" i="5" s="1"/>
  <c r="H39" i="5"/>
  <c r="H36" i="5"/>
  <c r="H35" i="5" s="1"/>
  <c r="H32" i="5"/>
  <c r="H31" i="5" s="1"/>
  <c r="H18" i="5"/>
  <c r="H17" i="5" s="1"/>
  <c r="L39" i="5"/>
  <c r="L292" i="5"/>
  <c r="M292" i="5" s="1"/>
  <c r="L260" i="5"/>
  <c r="L259" i="5" s="1"/>
  <c r="L258" i="5" s="1"/>
  <c r="K259" i="5"/>
  <c r="K258" i="5" s="1"/>
  <c r="L216" i="5"/>
  <c r="K216" i="5"/>
  <c r="K215" i="5" s="1"/>
  <c r="M179" i="5"/>
  <c r="L178" i="5"/>
  <c r="L177" i="5" s="1"/>
  <c r="L176" i="5" s="1"/>
  <c r="K178" i="5"/>
  <c r="M92" i="5"/>
  <c r="L91" i="5"/>
  <c r="K91" i="5"/>
  <c r="K90" i="5" s="1"/>
  <c r="M86" i="5"/>
  <c r="L85" i="5"/>
  <c r="K85" i="5"/>
  <c r="K84" i="5" s="1"/>
  <c r="L124" i="5"/>
  <c r="L123" i="5" s="1"/>
  <c r="L122" i="5" s="1"/>
  <c r="K124" i="5"/>
  <c r="K123" i="5" s="1"/>
  <c r="K122" i="5" s="1"/>
  <c r="K296" i="5"/>
  <c r="K295" i="5" s="1"/>
  <c r="M257" i="5"/>
  <c r="L256" i="5"/>
  <c r="L255" i="5" s="1"/>
  <c r="L254" i="5" s="1"/>
  <c r="K256" i="5"/>
  <c r="K255" i="5" s="1"/>
  <c r="K254" i="5" s="1"/>
  <c r="M261" i="5"/>
  <c r="M253" i="5"/>
  <c r="L252" i="5"/>
  <c r="K252" i="5"/>
  <c r="K251" i="5" s="1"/>
  <c r="K250" i="5" s="1"/>
  <c r="M184" i="5"/>
  <c r="L183" i="5"/>
  <c r="K183" i="5"/>
  <c r="K182" i="5" s="1"/>
  <c r="K181" i="5" s="1"/>
  <c r="K180" i="5" s="1"/>
  <c r="L111" i="5"/>
  <c r="L110" i="5" s="1"/>
  <c r="L109" i="5" s="1"/>
  <c r="K111" i="5"/>
  <c r="K110" i="5" s="1"/>
  <c r="K109" i="5" s="1"/>
  <c r="M95" i="5"/>
  <c r="L94" i="5"/>
  <c r="L93" i="5" s="1"/>
  <c r="K94" i="5"/>
  <c r="K93" i="5" s="1"/>
  <c r="B11" i="5"/>
  <c r="H196" i="5" l="1"/>
  <c r="H193" i="5"/>
  <c r="H192" i="5" s="1"/>
  <c r="L215" i="5"/>
  <c r="M212" i="5" s="1"/>
  <c r="M216" i="5"/>
  <c r="H113" i="5"/>
  <c r="H151" i="5"/>
  <c r="H249" i="5"/>
  <c r="H248" i="5" s="1"/>
  <c r="H189" i="5"/>
  <c r="H188" i="5" s="1"/>
  <c r="H181" i="5" s="1"/>
  <c r="H180" i="5" s="1"/>
  <c r="H325" i="5"/>
  <c r="H324" i="5" s="1"/>
  <c r="H323" i="5" s="1"/>
  <c r="M254" i="5"/>
  <c r="H166" i="5"/>
  <c r="H70" i="5"/>
  <c r="H69" i="5" s="1"/>
  <c r="H16" i="5"/>
  <c r="H12" i="5" s="1"/>
  <c r="L296" i="5"/>
  <c r="L295" i="5" s="1"/>
  <c r="M297" i="5"/>
  <c r="L276" i="5"/>
  <c r="M258" i="5"/>
  <c r="H30" i="5"/>
  <c r="H215" i="5"/>
  <c r="H212" i="5" s="1"/>
  <c r="H237" i="5"/>
  <c r="M64" i="5"/>
  <c r="M65" i="5"/>
  <c r="M178" i="5"/>
  <c r="M91" i="5"/>
  <c r="L90" i="5"/>
  <c r="M90" i="5" s="1"/>
  <c r="M85" i="5"/>
  <c r="L84" i="5"/>
  <c r="M84" i="5" s="1"/>
  <c r="K177" i="5"/>
  <c r="M110" i="5"/>
  <c r="M109" i="5" s="1"/>
  <c r="M111" i="5"/>
  <c r="M183" i="5"/>
  <c r="M252" i="5"/>
  <c r="M259" i="5"/>
  <c r="M260" i="5"/>
  <c r="M256" i="5"/>
  <c r="M255" i="5"/>
  <c r="L251" i="5"/>
  <c r="L182" i="5"/>
  <c r="L181" i="5" s="1"/>
  <c r="M181" i="5" s="1"/>
  <c r="M93" i="5"/>
  <c r="M94" i="5"/>
  <c r="M20" i="5"/>
  <c r="M21" i="5"/>
  <c r="M33" i="5"/>
  <c r="M34" i="5"/>
  <c r="M37" i="5"/>
  <c r="M38" i="5"/>
  <c r="M41" i="5"/>
  <c r="M42" i="5"/>
  <c r="M43" i="5"/>
  <c r="M73" i="5"/>
  <c r="M77" i="5"/>
  <c r="M89" i="5"/>
  <c r="M149" i="5"/>
  <c r="M150" i="5"/>
  <c r="M170" i="5"/>
  <c r="M171" i="5"/>
  <c r="M175" i="5"/>
  <c r="M199" i="5"/>
  <c r="M206" i="5"/>
  <c r="M217" i="5"/>
  <c r="M240" i="5"/>
  <c r="M242" i="5"/>
  <c r="M270" i="5"/>
  <c r="M328" i="5"/>
  <c r="M337" i="5"/>
  <c r="L341" i="5"/>
  <c r="K341" i="5"/>
  <c r="K340" i="5" s="1"/>
  <c r="K339" i="5" s="1"/>
  <c r="K338" i="5" s="1"/>
  <c r="K336" i="5"/>
  <c r="K335" i="5" s="1"/>
  <c r="K334" i="5" s="1"/>
  <c r="K333" i="5" s="1"/>
  <c r="K332" i="5" s="1"/>
  <c r="K331" i="5" s="1"/>
  <c r="L336" i="5"/>
  <c r="L335" i="5" s="1"/>
  <c r="L334" i="5" s="1"/>
  <c r="L333" i="5" s="1"/>
  <c r="L332" i="5" s="1"/>
  <c r="L331" i="5" s="1"/>
  <c r="K327" i="5"/>
  <c r="K326" i="5" s="1"/>
  <c r="L327" i="5"/>
  <c r="K321" i="5"/>
  <c r="K320" i="5" s="1"/>
  <c r="K319" i="5" s="1"/>
  <c r="K318" i="5" s="1"/>
  <c r="K317" i="5" s="1"/>
  <c r="L321" i="5"/>
  <c r="K291" i="5"/>
  <c r="K290" i="5" s="1"/>
  <c r="L291" i="5"/>
  <c r="K268" i="5"/>
  <c r="L268" i="5"/>
  <c r="K244" i="5"/>
  <c r="K243" i="5" s="1"/>
  <c r="L244" i="5"/>
  <c r="L243" i="5" s="1"/>
  <c r="K198" i="5"/>
  <c r="K197" i="5" s="1"/>
  <c r="K196" i="5" s="1"/>
  <c r="K193" i="5" s="1"/>
  <c r="L198" i="5"/>
  <c r="L197" i="5" s="1"/>
  <c r="L196" i="5" s="1"/>
  <c r="L193" i="5" s="1"/>
  <c r="K174" i="5"/>
  <c r="K173" i="5" s="1"/>
  <c r="K172" i="5" s="1"/>
  <c r="L174" i="5"/>
  <c r="L173" i="5" s="1"/>
  <c r="L172" i="5" s="1"/>
  <c r="K169" i="5"/>
  <c r="K168" i="5" s="1"/>
  <c r="K167" i="5" s="1"/>
  <c r="L169" i="5"/>
  <c r="L168" i="5" s="1"/>
  <c r="L167" i="5" s="1"/>
  <c r="K162" i="5"/>
  <c r="K161" i="5" s="1"/>
  <c r="K160" i="5" s="1"/>
  <c r="K159" i="5" s="1"/>
  <c r="K158" i="5" s="1"/>
  <c r="L162" i="5"/>
  <c r="K156" i="5"/>
  <c r="K155" i="5" s="1"/>
  <c r="K154" i="5" s="1"/>
  <c r="K153" i="5" s="1"/>
  <c r="K152" i="5" s="1"/>
  <c r="L156" i="5"/>
  <c r="K148" i="5"/>
  <c r="K147" i="5" s="1"/>
  <c r="K146" i="5" s="1"/>
  <c r="K145" i="5" s="1"/>
  <c r="K144" i="5" s="1"/>
  <c r="L147" i="5"/>
  <c r="L146" i="5" s="1"/>
  <c r="L145" i="5" s="1"/>
  <c r="L144" i="5" s="1"/>
  <c r="K116" i="5"/>
  <c r="K115" i="5" s="1"/>
  <c r="K114" i="5" s="1"/>
  <c r="L116" i="5"/>
  <c r="K120" i="5"/>
  <c r="K119" i="5" s="1"/>
  <c r="K118" i="5" s="1"/>
  <c r="L120" i="5"/>
  <c r="K127" i="5"/>
  <c r="K126" i="5" s="1"/>
  <c r="K88" i="5"/>
  <c r="K87" i="5" s="1"/>
  <c r="L88" i="5"/>
  <c r="L75" i="5"/>
  <c r="L70" i="5" s="1"/>
  <c r="K71" i="5"/>
  <c r="L71" i="5"/>
  <c r="K61" i="5"/>
  <c r="K60" i="5" s="1"/>
  <c r="K59" i="5" s="1"/>
  <c r="K58" i="5" s="1"/>
  <c r="L61" i="5"/>
  <c r="L60" i="5" s="1"/>
  <c r="L59" i="5" s="1"/>
  <c r="L58" i="5" s="1"/>
  <c r="L36" i="5"/>
  <c r="L35" i="5" s="1"/>
  <c r="L56" i="5"/>
  <c r="K56" i="5"/>
  <c r="K55" i="5" s="1"/>
  <c r="K54" i="5" s="1"/>
  <c r="K53" i="5" s="1"/>
  <c r="K39" i="5"/>
  <c r="K35" i="5"/>
  <c r="K32" i="5"/>
  <c r="K31" i="5" s="1"/>
  <c r="L32" i="5"/>
  <c r="L31" i="5" s="1"/>
  <c r="K19" i="5"/>
  <c r="K18" i="5" s="1"/>
  <c r="K17" i="5" s="1"/>
  <c r="K16" i="5" s="1"/>
  <c r="L19" i="5"/>
  <c r="L18" i="5" s="1"/>
  <c r="L17" i="5" s="1"/>
  <c r="L16" i="5" s="1"/>
  <c r="K70" i="5" l="1"/>
  <c r="K69" i="5" s="1"/>
  <c r="K113" i="5"/>
  <c r="L340" i="5"/>
  <c r="M341" i="5"/>
  <c r="M215" i="5"/>
  <c r="L155" i="5"/>
  <c r="M156" i="5"/>
  <c r="L320" i="5"/>
  <c r="M321" i="5"/>
  <c r="L326" i="5"/>
  <c r="M326" i="5" s="1"/>
  <c r="M327" i="5"/>
  <c r="L55" i="5"/>
  <c r="M55" i="5" s="1"/>
  <c r="M56" i="5"/>
  <c r="M144" i="5"/>
  <c r="L161" i="5"/>
  <c r="M162" i="5"/>
  <c r="K325" i="5"/>
  <c r="K324" i="5" s="1"/>
  <c r="K323" i="5" s="1"/>
  <c r="H63" i="5"/>
  <c r="H165" i="5"/>
  <c r="H164" i="5" s="1"/>
  <c r="K151" i="5"/>
  <c r="L119" i="5"/>
  <c r="M120" i="5"/>
  <c r="L127" i="5"/>
  <c r="L126" i="5" s="1"/>
  <c r="M128" i="5"/>
  <c r="M276" i="5"/>
  <c r="M275" i="5" s="1"/>
  <c r="L275" i="5"/>
  <c r="L115" i="5"/>
  <c r="M116" i="5"/>
  <c r="L166" i="5"/>
  <c r="H29" i="5"/>
  <c r="H25" i="5" s="1"/>
  <c r="M177" i="5"/>
  <c r="K176" i="5"/>
  <c r="M176" i="5" s="1"/>
  <c r="L290" i="5"/>
  <c r="M290" i="5" s="1"/>
  <c r="M291" i="5"/>
  <c r="M296" i="5"/>
  <c r="H205" i="5"/>
  <c r="H204" i="5" s="1"/>
  <c r="L12" i="5"/>
  <c r="K12" i="5"/>
  <c r="K267" i="5"/>
  <c r="K263" i="5" s="1"/>
  <c r="M182" i="5"/>
  <c r="L267" i="5"/>
  <c r="L263" i="5" s="1"/>
  <c r="L249" i="5" s="1"/>
  <c r="M31" i="5"/>
  <c r="K166" i="5"/>
  <c r="K165" i="5" s="1"/>
  <c r="M75" i="5"/>
  <c r="M172" i="5"/>
  <c r="M331" i="5"/>
  <c r="M251" i="5"/>
  <c r="L250" i="5"/>
  <c r="M39" i="5"/>
  <c r="M35" i="5"/>
  <c r="M72" i="5"/>
  <c r="M88" i="5"/>
  <c r="M167" i="5"/>
  <c r="M196" i="5"/>
  <c r="M239" i="5"/>
  <c r="L87" i="5"/>
  <c r="M87" i="5" s="1"/>
  <c r="M333" i="5"/>
  <c r="M241" i="5"/>
  <c r="M173" i="5"/>
  <c r="M169" i="5"/>
  <c r="M148" i="5"/>
  <c r="M19" i="5"/>
  <c r="M334" i="5"/>
  <c r="M268" i="5"/>
  <c r="M174" i="5"/>
  <c r="M145" i="5"/>
  <c r="M76" i="5"/>
  <c r="M335" i="5"/>
  <c r="M269" i="5"/>
  <c r="M205" i="5"/>
  <c r="M197" i="5"/>
  <c r="M146" i="5"/>
  <c r="M17" i="5"/>
  <c r="M336" i="5"/>
  <c r="M332" i="5"/>
  <c r="M198" i="5"/>
  <c r="M168" i="5"/>
  <c r="M147" i="5"/>
  <c r="M40" i="5"/>
  <c r="M36" i="5"/>
  <c r="M32" i="5"/>
  <c r="M18" i="5"/>
  <c r="K192" i="5"/>
  <c r="L30" i="5"/>
  <c r="L29" i="5" s="1"/>
  <c r="K30" i="5"/>
  <c r="K29" i="5" s="1"/>
  <c r="K25" i="5" s="1"/>
  <c r="K63" i="5" l="1"/>
  <c r="K249" i="5"/>
  <c r="K248" i="5" s="1"/>
  <c r="L339" i="5"/>
  <c r="M340" i="5"/>
  <c r="L69" i="5"/>
  <c r="L325" i="5"/>
  <c r="M325" i="5" s="1"/>
  <c r="L54" i="5"/>
  <c r="M53" i="5" s="1"/>
  <c r="L319" i="5"/>
  <c r="M320" i="5"/>
  <c r="L154" i="5"/>
  <c r="M155" i="5"/>
  <c r="H11" i="5"/>
  <c r="L160" i="5"/>
  <c r="M161" i="5"/>
  <c r="L118" i="5"/>
  <c r="M118" i="5" s="1"/>
  <c r="M119" i="5"/>
  <c r="L114" i="5"/>
  <c r="M115" i="5"/>
  <c r="M127" i="5"/>
  <c r="M126" i="5"/>
  <c r="H201" i="5"/>
  <c r="H200" i="5" s="1"/>
  <c r="M295" i="5"/>
  <c r="K204" i="5"/>
  <c r="K203" i="5" s="1"/>
  <c r="K237" i="5"/>
  <c r="L204" i="5"/>
  <c r="L203" i="5" s="1"/>
  <c r="L237" i="5"/>
  <c r="L248" i="5"/>
  <c r="M267" i="5"/>
  <c r="M12" i="5"/>
  <c r="M16" i="5"/>
  <c r="M238" i="5"/>
  <c r="M71" i="5"/>
  <c r="K164" i="5"/>
  <c r="M30" i="5"/>
  <c r="L192" i="5"/>
  <c r="M193" i="5"/>
  <c r="M166" i="5"/>
  <c r="L324" i="5" l="1"/>
  <c r="M324" i="5" s="1"/>
  <c r="L338" i="5"/>
  <c r="M338" i="5" s="1"/>
  <c r="M339" i="5"/>
  <c r="H343" i="5"/>
  <c r="M114" i="5"/>
  <c r="L113" i="5"/>
  <c r="L63" i="5" s="1"/>
  <c r="M54" i="5"/>
  <c r="L318" i="5"/>
  <c r="M319" i="5"/>
  <c r="L153" i="5"/>
  <c r="M154" i="5"/>
  <c r="L159" i="5"/>
  <c r="M160" i="5"/>
  <c r="M192" i="5"/>
  <c r="M190" i="5" s="1"/>
  <c r="M189" i="5" s="1"/>
  <c r="L189" i="5"/>
  <c r="L188" i="5" s="1"/>
  <c r="L180" i="5" s="1"/>
  <c r="M248" i="5"/>
  <c r="M204" i="5"/>
  <c r="M237" i="5"/>
  <c r="K11" i="5"/>
  <c r="M202" i="5"/>
  <c r="M263" i="5"/>
  <c r="M203" i="5"/>
  <c r="M249" i="5"/>
  <c r="M70" i="5"/>
  <c r="L25" i="5"/>
  <c r="M29" i="5"/>
  <c r="H341" i="5"/>
  <c r="H340" i="5" s="1"/>
  <c r="H339" i="5" s="1"/>
  <c r="H338" i="5" s="1"/>
  <c r="K343" i="5" l="1"/>
  <c r="L323" i="5"/>
  <c r="M323" i="5" s="1"/>
  <c r="L152" i="5"/>
  <c r="M152" i="5" s="1"/>
  <c r="M153" i="5"/>
  <c r="L317" i="5"/>
  <c r="M317" i="5" s="1"/>
  <c r="M318" i="5"/>
  <c r="L158" i="5"/>
  <c r="M159" i="5"/>
  <c r="M180" i="5"/>
  <c r="L165" i="5"/>
  <c r="M188" i="5"/>
  <c r="M201" i="5"/>
  <c r="M69" i="5"/>
  <c r="M200" i="5"/>
  <c r="M63" i="5"/>
  <c r="M113" i="5"/>
  <c r="M25" i="5"/>
  <c r="M158" i="5" l="1"/>
  <c r="L151" i="5"/>
  <c r="M151" i="5" s="1"/>
  <c r="M165" i="5"/>
  <c r="L164" i="5"/>
  <c r="M164" i="5" s="1"/>
  <c r="L11" i="5"/>
  <c r="L343" i="5" l="1"/>
  <c r="M343" i="5" s="1"/>
  <c r="M11" i="5"/>
</calcChain>
</file>

<file path=xl/sharedStrings.xml><?xml version="1.0" encoding="utf-8"?>
<sst xmlns="http://schemas.openxmlformats.org/spreadsheetml/2006/main" count="1532" uniqueCount="252">
  <si>
    <t>К решению Совета народных депутатов муниципального</t>
  </si>
  <si>
    <t>тыс. руб.</t>
  </si>
  <si>
    <t>Процент исполнения к уточненному плану, %</t>
  </si>
  <si>
    <t>Наименование</t>
  </si>
  <si>
    <t>Разд.</t>
  </si>
  <si>
    <t>Подраз-дел</t>
  </si>
  <si>
    <t>ЦСР</t>
  </si>
  <si>
    <t>ВР</t>
  </si>
  <si>
    <t>ОБЩЕГОСУДАРСТВЕННЫЕ ВОПРОСЫ</t>
  </si>
  <si>
    <t>01</t>
  </si>
  <si>
    <t>00</t>
  </si>
  <si>
    <t>Функционирование высшего должностного лица субъекта РФ и органа местного самоуправления</t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</si>
  <si>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</si>
  <si>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</si>
  <si>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</si>
  <si>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</si>
  <si>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</si>
  <si>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121</t>
  </si>
  <si>
    <t>129</t>
  </si>
  <si>
    <t>Функционирование Правительства РФ, высших  исполнительных органов государственной власти субъектов РФ, местных администраций</t>
  </si>
  <si>
    <t>04</t>
  </si>
  <si>
    <t>Закупка товаров, работ и услуг для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</si>
  <si>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</si>
  <si>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</si>
  <si>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</si>
  <si>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244</t>
  </si>
  <si>
    <t>Иные бюджетные ассигнования</t>
  </si>
  <si>
    <t>800</t>
  </si>
  <si>
    <t>Обеспечение проведения выборов и референдумов</t>
  </si>
  <si>
    <t>07</t>
  </si>
  <si>
    <t>Проведение выборов и референдумов</t>
  </si>
  <si>
    <t>6150000000</t>
  </si>
  <si>
    <t>Проведение выборов в представительные  органы муниципального образования</t>
  </si>
  <si>
    <t>6150000800</t>
  </si>
  <si>
    <t>Специальные расходы</t>
  </si>
  <si>
    <t>880</t>
  </si>
  <si>
    <t>Резервный фонд</t>
  </si>
  <si>
    <t>11</t>
  </si>
  <si>
    <t xml:space="preserve">Реализация иных мероприятий в рамках непрограммных расходов муниципальных органов </t>
  </si>
  <si>
    <t>Резервные средства</t>
  </si>
  <si>
    <t>870</t>
  </si>
  <si>
    <t>Другие общегосударственные вопросы</t>
  </si>
  <si>
    <t>13</t>
  </si>
  <si>
    <t>850</t>
  </si>
  <si>
    <t>Межбюджетные трансферты</t>
  </si>
  <si>
    <t>500</t>
  </si>
  <si>
    <t>Иные межбюджетные трансферты</t>
  </si>
  <si>
    <t>540</t>
  </si>
  <si>
    <t>6120061010</t>
  </si>
  <si>
    <t>6800000000</t>
  </si>
  <si>
    <t>6810010020</t>
  </si>
  <si>
    <t>6810010050</t>
  </si>
  <si>
    <t>НАЦИОНАЛЬНАЯ ОБОРОНА</t>
  </si>
  <si>
    <t>Мобилизационная и вневойсковая подготовка</t>
  </si>
  <si>
    <t>03</t>
  </si>
  <si>
    <t>6120051180</t>
  </si>
  <si>
    <t>09</t>
  </si>
  <si>
    <t>6210000000</t>
  </si>
  <si>
    <t>6210090020</t>
  </si>
  <si>
    <t>10</t>
  </si>
  <si>
    <t>6220000000</t>
  </si>
  <si>
    <t>6220090030</t>
  </si>
  <si>
    <t>Дорожное хозяйство (дорожные фонды)</t>
  </si>
  <si>
    <t>Целевые программы муниципальных образований</t>
  </si>
  <si>
    <t>Содержание автомобильных дорог общего пользования местного значения и искусственных сооружений на них</t>
  </si>
  <si>
    <t>6830010010</t>
  </si>
  <si>
    <t>Ремонт автомобильных дорог общего пользования местного значения и искусственных сооружений на них</t>
  </si>
  <si>
    <t>6830010020</t>
  </si>
  <si>
    <t>Другие вопросы в области национальной экономики</t>
  </si>
  <si>
    <t>12</t>
  </si>
  <si>
    <t>6310000000</t>
  </si>
  <si>
    <t>6310090040</t>
  </si>
  <si>
    <t>ЖИЛИЩНО-КОММУНАЛЬНОЕ ХОЗЯЙСТВО</t>
  </si>
  <si>
    <t>05</t>
  </si>
  <si>
    <t>Коммунальное хозяйство</t>
  </si>
  <si>
    <t>6840010040</t>
  </si>
  <si>
    <t xml:space="preserve"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  </t>
  </si>
  <si>
    <t>Благоустройство</t>
  </si>
  <si>
    <t>6440090080</t>
  </si>
  <si>
    <t xml:space="preserve">КУЛЬТУРА, КИНЕМАТОГРАФИЯ </t>
  </si>
  <si>
    <t>08</t>
  </si>
  <si>
    <t xml:space="preserve"> Культура</t>
  </si>
  <si>
    <t>6500000000</t>
  </si>
  <si>
    <t>6510090090</t>
  </si>
  <si>
    <t>СОЦИАЛЬНАЯ ПОЛИТИКА</t>
  </si>
  <si>
    <t>6610000000</t>
  </si>
  <si>
    <t>Доплаты к пенсиям государственных служащих субъектов РФ и муниципальных служащих</t>
  </si>
  <si>
    <t>6610090100</t>
  </si>
  <si>
    <t>Социальное обеспечение и иные выплаты населению</t>
  </si>
  <si>
    <t>300</t>
  </si>
  <si>
    <t>ФИЗИЧЕСКАЯ КУЛЬТУРА И СПОРТ</t>
  </si>
  <si>
    <t>Массовый спорт</t>
  </si>
  <si>
    <t>6710000000</t>
  </si>
  <si>
    <t>6710090110</t>
  </si>
  <si>
    <t>Обслуживание государственного внутреннего и муниципального долга</t>
  </si>
  <si>
    <t>700</t>
  </si>
  <si>
    <t>Обслуживание государственного (муниципального) долга</t>
  </si>
  <si>
    <t>730</t>
  </si>
  <si>
    <t>ВСЕГО РАСХОДОВ</t>
  </si>
  <si>
    <t>Код прямого получателя</t>
  </si>
  <si>
    <t>Фонды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</si>
  <si>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</si>
  <si>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Обеспечение деятельности органов местного самоуправлении сельского поселения</t>
  </si>
  <si>
    <t>Обеспечение функций государственных органов администрации муниципального образования</t>
  </si>
  <si>
    <t>Прочая закупка товаров, работ и услуг</t>
  </si>
  <si>
    <t>Закупка энергетических ресурсов</t>
  </si>
  <si>
    <t>247</t>
  </si>
  <si>
    <t>Уплата налогов,сборов и иных платежей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</si>
  <si>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</si>
  <si>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</si>
  <si>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</si>
  <si>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</si>
  <si>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</si>
  <si>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</si>
  <si>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Руководство и управление в сфере установленных функций (Другие общегосударственные вопросы)</t>
  </si>
  <si>
    <t>Выполнение других обязательств государства</t>
  </si>
  <si>
    <t>Прочая закупка товаров, работ и услуг (Ритуальные услуги)</t>
  </si>
  <si>
    <t>Расходы на осуществление государственных полномочий в сфере административных правоотношений</t>
  </si>
  <si>
    <t>6810010010</t>
  </si>
  <si>
    <t>НАЦИОНАЛЬНАЯ БЕЗОПАСНОСТЬ И ПРАВООХРАНИТЕНАЯ ДЕЯТЕЛЬНОСТЬ</t>
  </si>
  <si>
    <t>Обеспечение населения и территории сельского поселения от чрезвычайных ситуаций</t>
  </si>
  <si>
    <t xml:space="preserve">Обеспечение пожарной безопасности </t>
  </si>
  <si>
    <t>НАЦИОНАЛЬНАЯ ЭКОНОМИКА</t>
  </si>
  <si>
    <t>Руководство и управление в сфере установленных функций( Коммунальное хозяйство)</t>
  </si>
  <si>
    <t>Капитальные  вложения в объекты государственной (муниципальной) собственности</t>
  </si>
  <si>
    <t>400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</si>
  <si>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</si>
  <si>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</si>
  <si>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6440000000</t>
  </si>
  <si>
    <t xml:space="preserve">Прочие мероприятия по благоустройству </t>
  </si>
  <si>
    <t>Пенсионное обеспечение</t>
  </si>
  <si>
    <t>Иные пенсии, социальные доплаты к пенсиям</t>
  </si>
  <si>
    <t>312</t>
  </si>
  <si>
    <t>Расходы по массовому спорту</t>
  </si>
  <si>
    <t>ОБСЛУЖИВАНИЕ ГОСУДАРСТВЕННОГО (МУНИЦИПАЛЬНОГО) ДОЛГА</t>
  </si>
  <si>
    <t>Обслуживание  внутреннего и муниципального долга  сельским поселением</t>
  </si>
  <si>
    <t>Обслуживание муниципального долга</t>
  </si>
  <si>
    <t>6810010030</t>
  </si>
  <si>
    <t>образования «Хатукайское сельское поселение»</t>
  </si>
  <si>
    <t>Функционирование высшего должностного лица муниципального образования "Хатукайское сельское поселение"</t>
  </si>
  <si>
    <t xml:space="preserve">Глава муниципального  образования "Хатукайское сельское поселение" </t>
  </si>
  <si>
    <t xml:space="preserve">Прочая закупка товаров, работ и услуг </t>
  </si>
  <si>
    <t>Поддержка ЖКХ МО "Хатукайское сельское поселение"</t>
  </si>
  <si>
    <t>811</t>
  </si>
  <si>
    <t>6860020050</t>
  </si>
  <si>
    <t>Обеспечение деятельности по благоустройству МО "Хатукайское сельское поселение"</t>
  </si>
  <si>
    <t>Уличное освещение</t>
  </si>
  <si>
    <t>6410090050</t>
  </si>
  <si>
    <t>6410000000</t>
  </si>
  <si>
    <t>6400000000</t>
  </si>
  <si>
    <t>Содержание мест захоронения</t>
  </si>
  <si>
    <t>6430090070</t>
  </si>
  <si>
    <t>6430000000</t>
  </si>
  <si>
    <t>Озеленение</t>
  </si>
  <si>
    <t>6420090060</t>
  </si>
  <si>
    <t>6810010070</t>
  </si>
  <si>
    <t>Содержание сквера</t>
  </si>
  <si>
    <t>Обеспечение деятельности по землеустройству и землепользованию МО "Хатукайское сельское поселение"</t>
  </si>
  <si>
    <t>Проведение кадастровых работ на земельных участках, отнесенных к собственности МО "Хатукайске сельское поселение"</t>
  </si>
  <si>
    <t>6810010040</t>
  </si>
  <si>
    <t>6810010080</t>
  </si>
  <si>
    <t>Программы МО "Хатукайское сельское поселение"</t>
  </si>
  <si>
    <t>6830010030</t>
  </si>
  <si>
    <t>410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</si>
  <si>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</si>
  <si>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Обеспечение деятельности по культуре МО "Хатукайское сельское поселение"</t>
  </si>
  <si>
    <t>Пенсионное обеспечение МО "Хатукайское сельское поселение"</t>
  </si>
  <si>
    <t>Физическая культура и спорт МО "Хатукайское сельское поселение"</t>
  </si>
  <si>
    <t>68305L3720</t>
  </si>
  <si>
    <t>6830000000</t>
  </si>
  <si>
    <t>68306L3720</t>
  </si>
  <si>
    <t xml:space="preserve">Бюджетные инвестиции </t>
  </si>
  <si>
    <t>6840061120</t>
  </si>
  <si>
    <t>6840161120</t>
  </si>
  <si>
    <t>Установка стеллы по ул. Мира б/н</t>
  </si>
  <si>
    <t>6810180501</t>
  </si>
  <si>
    <t>243</t>
  </si>
  <si>
    <t>Закупка товаров, работ и услугв целях капитального ремонта  государственнго (муниципального) имущества</t>
  </si>
  <si>
    <t>6810080501</t>
  </si>
  <si>
    <t>310</t>
  </si>
  <si>
    <t>Расходы на осуществление первичного воинского учета на территориях, где отсутствуют военные комиссариаты</t>
  </si>
  <si>
    <t>6420000000</t>
  </si>
  <si>
    <t>6110055490</t>
  </si>
  <si>
    <t>6160055490</t>
  </si>
  <si>
    <t>6450360480</t>
  </si>
  <si>
    <t>6000000000</t>
  </si>
  <si>
    <t>6100055490</t>
  </si>
  <si>
    <t>Уплата прочих налогов, сборов и иных платежей</t>
  </si>
  <si>
    <t>МП "Энергосбережение и повышение энергетической эффективности в муниципальном образовании "Хатукайское сельское поселение" в  2022-2024 года"</t>
  </si>
  <si>
    <t>МП "Формирование комфортной городской среды в муниципальном образовании "Хатукайское сельское поселение" на 2018-2024 годы"</t>
  </si>
  <si>
    <t>6810000000</t>
  </si>
  <si>
    <t>6840000000</t>
  </si>
  <si>
    <r>
      <t>.</t>
    </r>
    <r>
      <rPr>
        <sz val="11"/>
        <rFont val="Times New Roman"/>
        <family val="1"/>
        <charset val="204"/>
      </rPr>
      <t>6110000000</t>
    </r>
  </si>
  <si>
    <r>
      <t>.</t>
    </r>
    <r>
      <rPr>
        <sz val="11"/>
        <rFont val="Times New Roman"/>
        <family val="1"/>
        <charset val="204"/>
      </rPr>
      <t>6110000100</t>
    </r>
  </si>
  <si>
    <r>
      <t>.</t>
    </r>
    <r>
      <rPr>
        <sz val="11"/>
        <rFont val="Times New Roman"/>
        <family val="1"/>
        <charset val="204"/>
      </rPr>
      <t>6160000000</t>
    </r>
  </si>
  <si>
    <r>
      <t>.</t>
    </r>
    <r>
      <rPr>
        <sz val="11"/>
        <rFont val="Times New Roman"/>
        <family val="1"/>
        <charset val="204"/>
      </rPr>
      <t>6160000400</t>
    </r>
  </si>
  <si>
    <t>6160080501</t>
  </si>
  <si>
    <t>6860080501</t>
  </si>
  <si>
    <t>6860180501</t>
  </si>
  <si>
    <t>Главный  специалист- финансист         ________________________ Блянова Л.А.</t>
  </si>
  <si>
    <t>Паспортизация автомобильных дорог общего пользования местного значения и искусственных сооружений на них</t>
  </si>
  <si>
    <t>Инициативное бюджетирование</t>
  </si>
  <si>
    <t>Разработка технических планов зданий, сооружений</t>
  </si>
  <si>
    <t>№ 114 от  "26"мая 2023 г.</t>
  </si>
  <si>
    <t>684001500</t>
  </si>
  <si>
    <t>6840080501</t>
  </si>
  <si>
    <t>6840180501</t>
  </si>
  <si>
    <r>
      <t xml:space="preserve">МП "Комплексное развитие транспортной инфраструктуры Хатукайского сельского поселения Красногвардейского района Республики Адыгея на период  с 2017 по 2027 годы» </t>
    </r>
    <r>
      <rPr>
        <i/>
        <sz val="11"/>
        <rFont val="Times New Roman"/>
        <family val="1"/>
        <charset val="204"/>
      </rPr>
      <t/>
    </r>
  </si>
  <si>
    <t>(Строительство автомобильной дороги Подъезд к Физкультурно - оздоровительному комплексу от региональной дороги ул. Мира (по ул. Победы, ул. Пролетарская, ул. Школьная) в границах а. Хатукай, Красногвардейского района, Республики Адыгея») "</t>
  </si>
  <si>
    <t>Обустройство пешеходного перехода на перекрестке ул. Пролетарская и ул. Школьная</t>
  </si>
  <si>
    <t>6830040120</t>
  </si>
  <si>
    <t>6440090090</t>
  </si>
  <si>
    <t>6440090190</t>
  </si>
  <si>
    <t>681F255550</t>
  </si>
  <si>
    <t>813</t>
  </si>
  <si>
    <t>Субсидии на возмещение недополученных доходов и (или) возмещение фактически понесенных затрат в связи с производством (реализацией) товаров, выполнением работ, оказанием услуг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</si>
  <si>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</si>
  <si>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682F255550</t>
  </si>
  <si>
    <t>6610080501</t>
  </si>
  <si>
    <t xml:space="preserve">Резервный фонд МО </t>
  </si>
  <si>
    <t>6440080501</t>
  </si>
  <si>
    <t>6450260480</t>
  </si>
  <si>
    <t>6450000000</t>
  </si>
  <si>
    <t>6450160480</t>
  </si>
  <si>
    <t>6810060310</t>
  </si>
  <si>
    <t>6810010110</t>
  </si>
  <si>
    <t xml:space="preserve">МП  «Поддержка малого и среднего, социального предпринимательства  и физических лиц, не являющиеся индивидуальными предпринимателями и применяющих специальныу налоговый режим "Налог на прфесиональный доход" в муниципальном образовании "Хатукайское сельское поселение» на "2024-2026 гг." </t>
  </si>
  <si>
    <t>Фактическое исполнение за январь-июнь  2024 г.</t>
  </si>
  <si>
    <t>Приложение №2</t>
  </si>
  <si>
    <t>Исполнение расходов бюджета муниципального образования  "Хатукайское сельское поселение" на 01.07.2025 год по ведомственной структуре расходов бюджета</t>
  </si>
  <si>
    <t>Фактическое исполнение за январь -июнь 2024 года</t>
  </si>
  <si>
    <t>Кассовый план за январь- июнь 2025 г.</t>
  </si>
  <si>
    <t>6310080501</t>
  </si>
  <si>
    <t>6840010050</t>
  </si>
  <si>
    <t>Закупка товаров, работ и услуг в целях капитального ремонта государственного (муниципального) имущества</t>
  </si>
  <si>
    <t>6840061150</t>
  </si>
  <si>
    <t>6840161150</t>
  </si>
  <si>
    <t>6440060310</t>
  </si>
  <si>
    <t>6440160310</t>
  </si>
  <si>
    <t>Модернизация уличного освещения</t>
  </si>
  <si>
    <t>Утвержденный план 2024 г.</t>
  </si>
  <si>
    <t>Уточненный годовой бюджет  01.07.2025 г.</t>
  </si>
  <si>
    <t>Утвержденный первоначальный план 2025 г.</t>
  </si>
  <si>
    <t>6190020010</t>
  </si>
  <si>
    <t xml:space="preserve">МП "Мероприятия по профилактике терроризма и экстримизма, а также минимизации и (или) ликвидации последствий проявления терроризма и экстремизма на территории муниципального образования  "Хатукайское сельское поселение" на 2024 - 2026 годы." </t>
  </si>
  <si>
    <t>МП "О противодействии коррупции в муниципальном образовании "Хатукайское сельское поселение" на 2024-2026 гг."</t>
  </si>
  <si>
    <t>МП "Энергосбережение и повышение энергетической эффективности в муниципальном образовании "Хатукайское сельское поселение"  на 2023-2026 годы"</t>
  </si>
  <si>
    <t>МП "Комплексное  развитие системы социальной инфраструктуры муниципального образования «Хатукайское сельское поселение» Красногвардейского района Республики Адыгея на 2017-2025 годы»</t>
  </si>
  <si>
    <t xml:space="preserve">Защита населения и территории от чрезвычайных ситуаций природного и техногенного характера, пожарная безопасность </t>
  </si>
  <si>
    <t xml:space="preserve">Гражданская оборонана </t>
  </si>
  <si>
    <t>МП " Военно- патриотическое воспитание несовершеннолетних и молодежи на территории МО "Хатукайское сельское поселение" на 2024-2026 годы"</t>
  </si>
  <si>
    <t xml:space="preserve">МП "Профилактика правонарушений в муниципальном образовании "Хатукайское сельское поселение" на 2024 - 2026 годы."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</si>
</sst>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1"/>
      <name val="Times New Roman"/>
      <family val="1"/>
      <charset val="204"/>
    </font>
    <font>
      <sz val="11"/>
      <color rgb="FF008000"/>
      <name val="Times New Roman"/>
      <family val="1"/>
      <charset val="204"/>
    </font>
    <font>
      <sz val="9"/>
      <color rgb="FF00B0F0"/>
      <name val="Times New Roman"/>
      <family val="1"/>
      <charset val="204"/>
    </font>
    <font>
      <sz val="9"/>
      <color theme="8" tint="-0.49998474074526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b/>
      <sz val="11"/>
      <color rgb="FF00B0F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color theme="8" tint="-0.499984740745262"/>
      <name val="Times New Roman"/>
      <family val="1"/>
      <charset val="204"/>
    </font>
    <font>
      <sz val="11"/>
      <color theme="5" tint="-0.249977111117893"/>
      <name val="Times New Roman"/>
      <family val="1"/>
      <charset val="204"/>
    </font>
    <font>
      <sz val="11"/>
      <color theme="5" tint="-0.49998474074526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1"/>
      <color theme="4" tint="-0.499984740745262"/>
      <name val="Times New Roman"/>
      <family val="1"/>
      <charset val="204"/>
    </font>
    <font>
      <sz val="11"/>
      <color rgb="FF7030A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8">
    <xf numFmtId="0" fontId="0" fillId="0" borderId="0" xfId="0"/>
    <xf numFmtId="0" fontId="3" fillId="0" borderId="0" xfId="1" applyFont="1" applyFill="1"/>
    <xf numFmtId="0" fontId="4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horizontal="center" vertical="center"/>
    </xf>
    <xf numFmtId="2" fontId="3" fillId="0" borderId="0" xfId="1" applyNumberFormat="1" applyFont="1" applyFill="1"/>
    <xf numFmtId="0" fontId="5" fillId="0" borderId="0" xfId="1" applyFont="1" applyFill="1"/>
    <xf numFmtId="0" fontId="3" fillId="0" borderId="0" xfId="1" applyFont="1" applyFill="1" applyBorder="1"/>
    <xf numFmtId="165" fontId="3" fillId="0" borderId="0" xfId="1" applyNumberFormat="1" applyFont="1" applyFill="1"/>
    <xf numFmtId="0" fontId="6" fillId="0" borderId="0" xfId="1" applyFont="1" applyFill="1"/>
    <xf numFmtId="0" fontId="7" fillId="0" borderId="0" xfId="1" applyFont="1" applyFill="1"/>
    <xf numFmtId="0" fontId="3" fillId="2" borderId="0" xfId="1" applyFont="1" applyFill="1"/>
    <xf numFmtId="0" fontId="8" fillId="0" borderId="0" xfId="1" applyFont="1" applyFill="1"/>
    <xf numFmtId="49" fontId="5" fillId="2" borderId="0" xfId="1" applyNumberFormat="1" applyFont="1" applyFill="1" applyAlignment="1"/>
    <xf numFmtId="49" fontId="5" fillId="2" borderId="0" xfId="1" applyNumberFormat="1" applyFont="1" applyFill="1" applyAlignment="1">
      <alignment horizontal="right"/>
    </xf>
    <xf numFmtId="0" fontId="10" fillId="2" borderId="0" xfId="1" applyFont="1" applyFill="1" applyAlignment="1">
      <alignment horizontal="right" vertical="top" wrapText="1"/>
    </xf>
    <xf numFmtId="49" fontId="5" fillId="2" borderId="0" xfId="1" applyNumberFormat="1" applyFont="1" applyFill="1" applyAlignment="1">
      <alignment horizontal="center" vertical="center" wrapText="1"/>
    </xf>
    <xf numFmtId="165" fontId="11" fillId="2" borderId="1" xfId="1" applyNumberFormat="1" applyFont="1" applyFill="1" applyBorder="1" applyAlignment="1">
      <alignment horizontal="center" vertical="center"/>
    </xf>
    <xf numFmtId="1" fontId="11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165" fontId="13" fillId="2" borderId="1" xfId="1" applyNumberFormat="1" applyFont="1" applyFill="1" applyBorder="1" applyAlignment="1">
      <alignment horizontal="center" vertical="center"/>
    </xf>
    <xf numFmtId="1" fontId="14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wrapText="1"/>
    </xf>
    <xf numFmtId="49" fontId="15" fillId="2" borderId="1" xfId="1" applyNumberFormat="1" applyFont="1" applyFill="1" applyBorder="1" applyAlignment="1">
      <alignment horizontal="center" vertical="center"/>
    </xf>
    <xf numFmtId="165" fontId="15" fillId="2" borderId="1" xfId="1" applyNumberFormat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vertical="center" wrapText="1"/>
    </xf>
    <xf numFmtId="165" fontId="6" fillId="2" borderId="1" xfId="1" applyNumberFormat="1" applyFont="1" applyFill="1" applyBorder="1" applyAlignment="1">
      <alignment horizontal="center" vertical="center"/>
    </xf>
    <xf numFmtId="165" fontId="16" fillId="2" borderId="1" xfId="1" applyNumberFormat="1" applyFont="1" applyFill="1" applyBorder="1" applyAlignment="1">
      <alignment horizontal="center" vertical="center"/>
    </xf>
    <xf numFmtId="1" fontId="17" fillId="2" borderId="1" xfId="1" applyNumberFormat="1" applyFont="1" applyFill="1" applyBorder="1" applyAlignment="1">
      <alignment horizontal="center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5" fillId="2" borderId="3" xfId="1" applyNumberFormat="1" applyFont="1" applyFill="1" applyBorder="1" applyAlignment="1">
      <alignment horizontal="center" vertical="center"/>
    </xf>
    <xf numFmtId="165" fontId="19" fillId="2" borderId="1" xfId="1" applyNumberFormat="1" applyFont="1" applyFill="1" applyBorder="1" applyAlignment="1">
      <alignment horizontal="center" vertical="center"/>
    </xf>
    <xf numFmtId="165" fontId="20" fillId="2" borderId="1" xfId="1" applyNumberFormat="1" applyFont="1" applyFill="1" applyBorder="1" applyAlignment="1">
      <alignment horizontal="center" vertical="center"/>
    </xf>
    <xf numFmtId="2" fontId="5" fillId="2" borderId="0" xfId="1" applyNumberFormat="1" applyFont="1" applyFill="1" applyAlignment="1">
      <alignment horizontal="center"/>
    </xf>
    <xf numFmtId="49" fontId="5" fillId="2" borderId="0" xfId="1" applyNumberFormat="1" applyFont="1" applyFill="1" applyBorder="1" applyAlignment="1">
      <alignment horizontal="right"/>
    </xf>
    <xf numFmtId="165" fontId="5" fillId="2" borderId="0" xfId="1" applyNumberFormat="1" applyFont="1" applyFill="1" applyAlignment="1">
      <alignment horizontal="center"/>
    </xf>
    <xf numFmtId="0" fontId="23" fillId="0" borderId="0" xfId="1" applyFont="1" applyFill="1"/>
    <xf numFmtId="165" fontId="3" fillId="0" borderId="0" xfId="1" applyNumberFormat="1" applyFont="1" applyFill="1" applyBorder="1"/>
    <xf numFmtId="2" fontId="5" fillId="2" borderId="0" xfId="1" applyNumberFormat="1" applyFont="1" applyFill="1" applyBorder="1" applyAlignment="1">
      <alignment horizontal="right"/>
    </xf>
    <xf numFmtId="2" fontId="5" fillId="2" borderId="0" xfId="1" applyNumberFormat="1" applyFont="1" applyFill="1" applyAlignment="1">
      <alignment horizontal="right"/>
    </xf>
    <xf numFmtId="165" fontId="25" fillId="2" borderId="1" xfId="1" applyNumberFormat="1" applyFont="1" applyFill="1" applyBorder="1" applyAlignment="1">
      <alignment horizontal="center" vertical="center"/>
    </xf>
    <xf numFmtId="165" fontId="26" fillId="2" borderId="1" xfId="1" applyNumberFormat="1" applyFont="1" applyFill="1" applyBorder="1" applyAlignment="1">
      <alignment horizontal="center" vertical="center"/>
    </xf>
    <xf numFmtId="165" fontId="21" fillId="2" borderId="1" xfId="1" applyNumberFormat="1" applyFont="1" applyFill="1" applyBorder="1" applyAlignment="1">
      <alignment horizontal="center" vertical="center"/>
    </xf>
    <xf numFmtId="0" fontId="27" fillId="2" borderId="1" xfId="1" applyFont="1" applyFill="1" applyBorder="1" applyAlignment="1">
      <alignment vertical="center" wrapText="1"/>
    </xf>
    <xf numFmtId="165" fontId="27" fillId="2" borderId="1" xfId="1" applyNumberFormat="1" applyFont="1" applyFill="1" applyBorder="1" applyAlignment="1">
      <alignment horizontal="center" vertical="center"/>
    </xf>
    <xf numFmtId="2" fontId="21" fillId="2" borderId="1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wrapText="1"/>
    </xf>
    <xf numFmtId="49" fontId="5" fillId="2" borderId="0" xfId="1" applyNumberFormat="1" applyFont="1" applyFill="1" applyAlignment="1">
      <alignment horizontal="right" vertical="center"/>
    </xf>
    <xf numFmtId="0" fontId="10" fillId="2" borderId="0" xfId="1" applyFont="1" applyFill="1" applyAlignment="1">
      <alignment horizontal="right" vertical="center" wrapText="1"/>
    </xf>
    <xf numFmtId="0" fontId="11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/>
    </xf>
    <xf numFmtId="49" fontId="12" fillId="2" borderId="1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vertical="center" wrapText="1"/>
    </xf>
    <xf numFmtId="49" fontId="13" fillId="2" borderId="1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/>
    <xf numFmtId="0" fontId="5" fillId="2" borderId="1" xfId="1" applyFont="1" applyFill="1" applyBorder="1" applyAlignment="1">
      <alignment horizontal="left" wrapText="1"/>
    </xf>
    <xf numFmtId="49" fontId="24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wrapText="1"/>
    </xf>
    <xf numFmtId="49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16" fillId="2" borderId="1" xfId="1" applyFont="1" applyFill="1" applyBorder="1" applyAlignment="1">
      <alignment wrapText="1"/>
    </xf>
    <xf numFmtId="0" fontId="16" fillId="2" borderId="1" xfId="1" applyFont="1" applyFill="1" applyBorder="1" applyAlignment="1">
      <alignment horizontal="center" vertical="center" wrapText="1"/>
    </xf>
    <xf numFmtId="49" fontId="16" fillId="2" borderId="1" xfId="1" applyNumberFormat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vertical="center" wrapText="1"/>
    </xf>
    <xf numFmtId="0" fontId="27" fillId="2" borderId="1" xfId="1" applyFont="1" applyFill="1" applyBorder="1" applyAlignment="1">
      <alignment horizontal="center" vertical="center" wrapText="1"/>
    </xf>
    <xf numFmtId="49" fontId="27" fillId="2" borderId="1" xfId="1" applyNumberFormat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vertical="center" wrapText="1"/>
    </xf>
    <xf numFmtId="49" fontId="21" fillId="2" borderId="1" xfId="1" applyNumberFormat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vertical="center" wrapText="1"/>
    </xf>
    <xf numFmtId="0" fontId="14" fillId="2" borderId="1" xfId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49" fontId="5" fillId="2" borderId="3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wrapText="1"/>
    </xf>
    <xf numFmtId="0" fontId="15" fillId="2" borderId="1" xfId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vertical="center" wrapText="1"/>
    </xf>
    <xf numFmtId="0" fontId="19" fillId="2" borderId="1" xfId="1" applyFont="1" applyFill="1" applyBorder="1" applyAlignment="1">
      <alignment vertical="center" wrapText="1"/>
    </xf>
    <xf numFmtId="0" fontId="19" fillId="2" borderId="1" xfId="1" applyFont="1" applyFill="1" applyBorder="1" applyAlignment="1">
      <alignment horizontal="center" vertical="center" wrapText="1"/>
    </xf>
    <xf numFmtId="49" fontId="19" fillId="2" borderId="1" xfId="1" applyNumberFormat="1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vertical="center" wrapText="1"/>
    </xf>
    <xf numFmtId="0" fontId="20" fillId="2" borderId="1" xfId="1" applyFont="1" applyFill="1" applyBorder="1" applyAlignment="1">
      <alignment horizontal="center" vertical="center" wrapText="1"/>
    </xf>
    <xf numFmtId="49" fontId="20" fillId="2" borderId="1" xfId="1" applyNumberFormat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vertical="center" wrapText="1"/>
    </xf>
    <xf numFmtId="0" fontId="26" fillId="2" borderId="1" xfId="1" applyFont="1" applyFill="1" applyBorder="1" applyAlignment="1">
      <alignment horizontal="center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11" fillId="2" borderId="4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vertical="center" wrapText="1"/>
    </xf>
    <xf numFmtId="0" fontId="10" fillId="2" borderId="0" xfId="1" applyFont="1" applyFill="1" applyBorder="1" applyAlignment="1"/>
    <xf numFmtId="0" fontId="10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wrapText="1"/>
    </xf>
    <xf numFmtId="0" fontId="5" fillId="2" borderId="0" xfId="1" applyFont="1" applyFill="1" applyBorder="1" applyAlignment="1"/>
    <xf numFmtId="14" fontId="5" fillId="2" borderId="0" xfId="1" applyNumberFormat="1" applyFont="1" applyFill="1" applyAlignment="1">
      <alignment horizontal="left" wrapText="1"/>
    </xf>
    <xf numFmtId="0" fontId="9" fillId="2" borderId="0" xfId="0" applyFont="1" applyFill="1" applyAlignment="1">
      <alignment horizontal="right" vertical="center" wrapText="1"/>
    </xf>
    <xf numFmtId="164" fontId="5" fillId="2" borderId="0" xfId="1" applyNumberFormat="1" applyFont="1" applyFill="1" applyAlignment="1">
      <alignment horizontal="right"/>
    </xf>
    <xf numFmtId="49" fontId="22" fillId="2" borderId="0" xfId="1" applyNumberFormat="1" applyFont="1" applyFill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textRotation="90" wrapText="1"/>
    </xf>
    <xf numFmtId="49" fontId="11" fillId="2" borderId="3" xfId="1" applyNumberFormat="1" applyFont="1" applyFill="1" applyBorder="1" applyAlignment="1">
      <alignment horizontal="center" vertical="center" textRotation="90" wrapText="1"/>
    </xf>
    <xf numFmtId="165" fontId="11" fillId="2" borderId="2" xfId="1" applyNumberFormat="1" applyFont="1" applyFill="1" applyBorder="1" applyAlignment="1">
      <alignment horizontal="center" vertical="center" textRotation="90" wrapText="1"/>
    </xf>
    <xf numFmtId="165" fontId="11" fillId="2" borderId="3" xfId="1" applyNumberFormat="1" applyFont="1" applyFill="1" applyBorder="1" applyAlignment="1">
      <alignment horizontal="center" vertical="center" textRotation="90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49" fontId="5" fillId="2" borderId="2" xfId="1" applyNumberFormat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3 4" xfId="5"/>
    <cellStyle name="Обычный 3 4 2" xfId="6"/>
  </cellStyles>
  <dxfs count="0"/>
  <tableStyles count="0" defaultTableStyle="TableStyleMedium2" defaultPivotStyle="PivotStyleLight16"/>
  <colors>
    <mruColors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48"/>
  <sheetViews>
    <sheetView tabSelected="1" topLeftCell="A9" workbookViewId="0">
      <pane ySplit="2520" topLeftCell="A343" activePane="bottomLeft"/>
      <selection activeCell="A9" sqref="A1:M1048576"/>
      <selection pane="bottomLeft" activeCell="O10" sqref="O10"/>
    </sheetView>
  </sheetViews>
  <sheetFormatPr defaultColWidth="9.109375" defaultRowHeight="13.8" x14ac:dyDescent="0.25"/>
  <cols>
    <col min="1" max="1" width="45.109375" style="49" customWidth="1"/>
    <col min="2" max="2" width="11.109375" style="49" customWidth="1"/>
    <col min="3" max="3" width="7.88671875" style="14" customWidth="1"/>
    <col min="4" max="4" width="8" style="14" customWidth="1"/>
    <col min="5" max="5" width="12.6640625" style="50" customWidth="1"/>
    <col min="6" max="6" width="7.44140625" style="14" customWidth="1"/>
    <col min="7" max="7" width="11.6640625" style="14" customWidth="1"/>
    <col min="8" max="8" width="11.77734375" style="14" customWidth="1"/>
    <col min="9" max="9" width="12.88671875" style="14" customWidth="1"/>
    <col min="10" max="10" width="12.77734375" style="14" customWidth="1"/>
    <col min="11" max="11" width="12.109375" style="14" customWidth="1"/>
    <col min="12" max="12" width="11.88671875" style="14" customWidth="1"/>
    <col min="13" max="13" width="10.5546875" style="38" customWidth="1"/>
    <col min="14" max="14" width="8.88671875" style="1" customWidth="1"/>
    <col min="15" max="16384" width="9.109375" style="1"/>
  </cols>
  <sheetData>
    <row r="1" spans="1:16" ht="28.8" customHeight="1" x14ac:dyDescent="0.25">
      <c r="G1" s="13"/>
      <c r="H1" s="13"/>
      <c r="I1" s="13"/>
      <c r="J1" s="13"/>
      <c r="K1" s="13"/>
      <c r="L1" s="13"/>
      <c r="M1" s="14"/>
    </row>
    <row r="2" spans="1:16" s="3" customFormat="1" ht="22.8" customHeight="1" x14ac:dyDescent="0.25">
      <c r="A2" s="105" t="s">
        <v>228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2"/>
    </row>
    <row r="3" spans="1:16" s="3" customFormat="1" ht="14.4" hidden="1" customHeight="1" x14ac:dyDescent="0.25">
      <c r="A3" s="105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2"/>
    </row>
    <row r="4" spans="1:16" s="3" customFormat="1" ht="14.4" hidden="1" customHeight="1" x14ac:dyDescent="0.25">
      <c r="A4" s="105" t="s">
        <v>138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2"/>
    </row>
    <row r="5" spans="1:16" s="3" customFormat="1" ht="15" hidden="1" customHeight="1" x14ac:dyDescent="0.25">
      <c r="A5" s="106" t="s">
        <v>203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2"/>
    </row>
    <row r="6" spans="1:16" ht="23.4" customHeight="1" x14ac:dyDescent="0.25">
      <c r="A6" s="15"/>
      <c r="B6" s="15"/>
      <c r="C6" s="15"/>
      <c r="D6" s="15"/>
      <c r="E6" s="51"/>
      <c r="F6" s="15"/>
      <c r="G6" s="15"/>
      <c r="H6" s="15"/>
      <c r="I6" s="15"/>
      <c r="J6" s="15"/>
      <c r="K6" s="15"/>
      <c r="L6" s="15"/>
      <c r="M6" s="15"/>
    </row>
    <row r="7" spans="1:16" ht="35.4" customHeight="1" x14ac:dyDescent="0.25">
      <c r="A7" s="107" t="s">
        <v>229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P7" s="3"/>
    </row>
    <row r="8" spans="1:16" ht="13.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 t="s">
        <v>1</v>
      </c>
      <c r="P8" s="3"/>
    </row>
    <row r="9" spans="1:16" s="4" customFormat="1" ht="20.399999999999999" customHeight="1" x14ac:dyDescent="0.3">
      <c r="A9" s="112" t="s">
        <v>3</v>
      </c>
      <c r="B9" s="112" t="s">
        <v>99</v>
      </c>
      <c r="C9" s="114" t="s">
        <v>4</v>
      </c>
      <c r="D9" s="112" t="s">
        <v>5</v>
      </c>
      <c r="E9" s="116" t="s">
        <v>6</v>
      </c>
      <c r="F9" s="116" t="s">
        <v>7</v>
      </c>
      <c r="G9" s="108" t="s">
        <v>240</v>
      </c>
      <c r="H9" s="108" t="s">
        <v>230</v>
      </c>
      <c r="I9" s="108" t="s">
        <v>242</v>
      </c>
      <c r="J9" s="108" t="s">
        <v>241</v>
      </c>
      <c r="K9" s="108" t="s">
        <v>231</v>
      </c>
      <c r="L9" s="108" t="s">
        <v>227</v>
      </c>
      <c r="M9" s="110" t="s">
        <v>2</v>
      </c>
    </row>
    <row r="10" spans="1:16" s="4" customFormat="1" ht="70.2" customHeight="1" x14ac:dyDescent="0.3">
      <c r="A10" s="113"/>
      <c r="B10" s="113"/>
      <c r="C10" s="115"/>
      <c r="D10" s="113"/>
      <c r="E10" s="117"/>
      <c r="F10" s="117"/>
      <c r="G10" s="109"/>
      <c r="H10" s="109"/>
      <c r="I10" s="109"/>
      <c r="J10" s="109"/>
      <c r="K10" s="109"/>
      <c r="L10" s="109"/>
      <c r="M10" s="111"/>
    </row>
    <row r="11" spans="1:16" ht="19.95" customHeight="1" x14ac:dyDescent="0.25">
      <c r="A11" s="52" t="s">
        <v>8</v>
      </c>
      <c r="B11" s="53">
        <f>B12</f>
        <v>758</v>
      </c>
      <c r="C11" s="54" t="s">
        <v>9</v>
      </c>
      <c r="D11" s="54" t="s">
        <v>10</v>
      </c>
      <c r="E11" s="54"/>
      <c r="F11" s="54"/>
      <c r="G11" s="17">
        <f t="shared" ref="G11:J11" si="0">G12+G25+G53+G58+G63</f>
        <v>7063.7199999999993</v>
      </c>
      <c r="H11" s="17">
        <f t="shared" si="0"/>
        <v>3217.72</v>
      </c>
      <c r="I11" s="17">
        <f t="shared" si="0"/>
        <v>8863.6</v>
      </c>
      <c r="J11" s="17">
        <f t="shared" si="0"/>
        <v>9157.2000000000007</v>
      </c>
      <c r="K11" s="17">
        <f t="shared" ref="K11:L11" si="1">K12+K25+K53+K58+K63</f>
        <v>3363.0999999999995</v>
      </c>
      <c r="L11" s="17">
        <f t="shared" si="1"/>
        <v>3363.0999999999995</v>
      </c>
      <c r="M11" s="18">
        <f>L11*100/K11</f>
        <v>100</v>
      </c>
    </row>
    <row r="12" spans="1:16" ht="43.8" customHeight="1" x14ac:dyDescent="0.25">
      <c r="A12" s="22" t="s">
        <v>11</v>
      </c>
      <c r="B12" s="23">
        <v>758</v>
      </c>
      <c r="C12" s="24" t="s">
        <v>9</v>
      </c>
      <c r="D12" s="24" t="s">
        <v>12</v>
      </c>
      <c r="E12" s="24"/>
      <c r="F12" s="24"/>
      <c r="G12" s="19">
        <f>G16+G13</f>
        <v>1669.1</v>
      </c>
      <c r="H12" s="19">
        <f>H16+H13</f>
        <v>533.4</v>
      </c>
      <c r="I12" s="19">
        <f t="shared" ref="I12:J12" si="2">I16</f>
        <v>1622.2</v>
      </c>
      <c r="J12" s="19">
        <f t="shared" si="2"/>
        <v>1622.2</v>
      </c>
      <c r="K12" s="19">
        <f t="shared" ref="K12:L12" si="3">K16</f>
        <v>689.3</v>
      </c>
      <c r="L12" s="19">
        <f t="shared" si="3"/>
        <v>689.3</v>
      </c>
      <c r="M12" s="18">
        <f t="shared" ref="M12:M113" si="4">L12*100/K12</f>
        <v>100</v>
      </c>
    </row>
    <row r="13" spans="1:16" ht="33.6" hidden="1" customHeight="1" x14ac:dyDescent="0.25">
      <c r="A13" s="22" t="s">
        <v>15</v>
      </c>
      <c r="B13" s="23">
        <v>758</v>
      </c>
      <c r="C13" s="24" t="s">
        <v>9</v>
      </c>
      <c r="D13" s="24" t="s">
        <v>12</v>
      </c>
      <c r="E13" s="24" t="s">
        <v>186</v>
      </c>
      <c r="F13" s="24" t="s">
        <v>16</v>
      </c>
      <c r="G13" s="19">
        <f>G14+G15</f>
        <v>0</v>
      </c>
      <c r="H13" s="19">
        <f>H14+H15</f>
        <v>0</v>
      </c>
      <c r="I13" s="19">
        <v>0</v>
      </c>
      <c r="J13" s="19">
        <v>0</v>
      </c>
      <c r="K13" s="19">
        <v>0</v>
      </c>
      <c r="L13" s="19">
        <v>0</v>
      </c>
      <c r="M13" s="18" t="e">
        <f t="shared" si="4"/>
        <v>#DIV/0!</v>
      </c>
    </row>
    <row r="14" spans="1:16" ht="33.6" hidden="1" customHeight="1" x14ac:dyDescent="0.25">
      <c r="A14" s="22" t="s">
        <v>100</v>
      </c>
      <c r="B14" s="23">
        <v>758</v>
      </c>
      <c r="C14" s="24" t="s">
        <v>9</v>
      </c>
      <c r="D14" s="24" t="s">
        <v>12</v>
      </c>
      <c r="E14" s="24" t="s">
        <v>186</v>
      </c>
      <c r="F14" s="24" t="s">
        <v>17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8" t="e">
        <f t="shared" si="4"/>
        <v>#DIV/0!</v>
      </c>
    </row>
    <row r="15" spans="1:16" ht="45.6" hidden="1" customHeight="1" x14ac:dyDescent="0.25">
      <c r="A15" s="22" t="s">
        <v>101</v>
      </c>
      <c r="B15" s="23">
        <v>758</v>
      </c>
      <c r="C15" s="24" t="s">
        <v>9</v>
      </c>
      <c r="D15" s="24" t="s">
        <v>12</v>
      </c>
      <c r="E15" s="24" t="s">
        <v>186</v>
      </c>
      <c r="F15" s="24" t="s">
        <v>18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8" t="e">
        <f t="shared" si="4"/>
        <v>#DIV/0!</v>
      </c>
    </row>
    <row r="16" spans="1:16" ht="45" customHeight="1" x14ac:dyDescent="0.25">
      <c r="A16" s="22" t="s">
        <v>139</v>
      </c>
      <c r="B16" s="23">
        <v>758</v>
      </c>
      <c r="C16" s="24" t="s">
        <v>9</v>
      </c>
      <c r="D16" s="24" t="s">
        <v>12</v>
      </c>
      <c r="E16" s="55" t="s">
        <v>192</v>
      </c>
      <c r="F16" s="24"/>
      <c r="G16" s="19">
        <f>G17+G22</f>
        <v>1669.1</v>
      </c>
      <c r="H16" s="19">
        <f>H17+H22</f>
        <v>533.4</v>
      </c>
      <c r="I16" s="19">
        <f t="shared" ref="I16:J16" si="5">I17+I22</f>
        <v>1622.2</v>
      </c>
      <c r="J16" s="19">
        <f t="shared" si="5"/>
        <v>1622.2</v>
      </c>
      <c r="K16" s="19">
        <f>K17+K22</f>
        <v>689.3</v>
      </c>
      <c r="L16" s="19">
        <f>L17+L22</f>
        <v>689.3</v>
      </c>
      <c r="M16" s="18">
        <f t="shared" si="4"/>
        <v>100</v>
      </c>
      <c r="O16" s="5"/>
    </row>
    <row r="17" spans="1:13" ht="26.25" customHeight="1" x14ac:dyDescent="0.25">
      <c r="A17" s="22" t="s">
        <v>140</v>
      </c>
      <c r="B17" s="23">
        <v>758</v>
      </c>
      <c r="C17" s="24" t="s">
        <v>9</v>
      </c>
      <c r="D17" s="24" t="s">
        <v>12</v>
      </c>
      <c r="E17" s="55" t="s">
        <v>193</v>
      </c>
      <c r="F17" s="24"/>
      <c r="G17" s="19">
        <f t="shared" ref="G17:L18" si="6">G18</f>
        <v>1382.7</v>
      </c>
      <c r="H17" s="19">
        <f t="shared" si="6"/>
        <v>533.4</v>
      </c>
      <c r="I17" s="19">
        <f t="shared" si="6"/>
        <v>1622.2</v>
      </c>
      <c r="J17" s="19">
        <f t="shared" si="6"/>
        <v>1622.2</v>
      </c>
      <c r="K17" s="19">
        <f t="shared" si="6"/>
        <v>689.3</v>
      </c>
      <c r="L17" s="19">
        <f t="shared" si="6"/>
        <v>689.3</v>
      </c>
      <c r="M17" s="18">
        <f t="shared" si="4"/>
        <v>100</v>
      </c>
    </row>
    <row r="18" spans="1:13" ht="69.599999999999994" customHeight="1" x14ac:dyDescent="0.25">
      <c r="A18" s="22" t="s">
        <v>13</v>
      </c>
      <c r="B18" s="23">
        <v>758</v>
      </c>
      <c r="C18" s="24" t="s">
        <v>9</v>
      </c>
      <c r="D18" s="24" t="s">
        <v>12</v>
      </c>
      <c r="E18" s="55" t="s">
        <v>193</v>
      </c>
      <c r="F18" s="24" t="s">
        <v>14</v>
      </c>
      <c r="G18" s="19">
        <f t="shared" si="6"/>
        <v>1382.7</v>
      </c>
      <c r="H18" s="19">
        <f t="shared" si="6"/>
        <v>533.4</v>
      </c>
      <c r="I18" s="19">
        <f t="shared" si="6"/>
        <v>1622.2</v>
      </c>
      <c r="J18" s="19">
        <f t="shared" si="6"/>
        <v>1622.2</v>
      </c>
      <c r="K18" s="19">
        <f t="shared" si="6"/>
        <v>689.3</v>
      </c>
      <c r="L18" s="19">
        <f t="shared" si="6"/>
        <v>689.3</v>
      </c>
      <c r="M18" s="18">
        <f t="shared" si="4"/>
        <v>100</v>
      </c>
    </row>
    <row r="19" spans="1:13" ht="37.799999999999997" customHeight="1" x14ac:dyDescent="0.25">
      <c r="A19" s="22" t="s">
        <v>15</v>
      </c>
      <c r="B19" s="23">
        <v>758</v>
      </c>
      <c r="C19" s="24" t="s">
        <v>9</v>
      </c>
      <c r="D19" s="24" t="s">
        <v>12</v>
      </c>
      <c r="E19" s="55" t="s">
        <v>193</v>
      </c>
      <c r="F19" s="24" t="s">
        <v>16</v>
      </c>
      <c r="G19" s="19">
        <f>G20+G21</f>
        <v>1382.7</v>
      </c>
      <c r="H19" s="19">
        <f>H20+H21</f>
        <v>533.4</v>
      </c>
      <c r="I19" s="19">
        <f t="shared" ref="I19:J19" si="7">I20+I21</f>
        <v>1622.2</v>
      </c>
      <c r="J19" s="19">
        <f t="shared" si="7"/>
        <v>1622.2</v>
      </c>
      <c r="K19" s="19">
        <f t="shared" ref="K19:L19" si="8">K20+K21</f>
        <v>689.3</v>
      </c>
      <c r="L19" s="19">
        <f t="shared" si="8"/>
        <v>689.3</v>
      </c>
      <c r="M19" s="18">
        <f t="shared" si="4"/>
        <v>100</v>
      </c>
    </row>
    <row r="20" spans="1:13" ht="28.8" customHeight="1" x14ac:dyDescent="0.25">
      <c r="A20" s="22" t="s">
        <v>100</v>
      </c>
      <c r="B20" s="23">
        <v>758</v>
      </c>
      <c r="C20" s="24" t="s">
        <v>9</v>
      </c>
      <c r="D20" s="24" t="s">
        <v>12</v>
      </c>
      <c r="E20" s="55" t="s">
        <v>193</v>
      </c>
      <c r="F20" s="24" t="s">
        <v>17</v>
      </c>
      <c r="G20" s="19">
        <v>1045.2</v>
      </c>
      <c r="H20" s="19">
        <v>409.7</v>
      </c>
      <c r="I20" s="19">
        <v>1245.9000000000001</v>
      </c>
      <c r="J20" s="19">
        <v>1245.9000000000001</v>
      </c>
      <c r="K20" s="19">
        <v>529.4</v>
      </c>
      <c r="L20" s="19">
        <v>529.4</v>
      </c>
      <c r="M20" s="18">
        <f t="shared" si="4"/>
        <v>100</v>
      </c>
    </row>
    <row r="21" spans="1:13" ht="63.6" customHeight="1" x14ac:dyDescent="0.25">
      <c r="A21" s="22" t="s">
        <v>101</v>
      </c>
      <c r="B21" s="23">
        <v>758</v>
      </c>
      <c r="C21" s="24" t="s">
        <v>9</v>
      </c>
      <c r="D21" s="24" t="s">
        <v>12</v>
      </c>
      <c r="E21" s="55" t="s">
        <v>193</v>
      </c>
      <c r="F21" s="24" t="s">
        <v>18</v>
      </c>
      <c r="G21" s="19">
        <v>337.5</v>
      </c>
      <c r="H21" s="19">
        <v>123.7</v>
      </c>
      <c r="I21" s="19">
        <v>376.3</v>
      </c>
      <c r="J21" s="19">
        <v>376.3</v>
      </c>
      <c r="K21" s="19">
        <v>159.9</v>
      </c>
      <c r="L21" s="19">
        <v>159.9</v>
      </c>
      <c r="M21" s="18">
        <f t="shared" si="4"/>
        <v>100</v>
      </c>
    </row>
    <row r="22" spans="1:13" ht="80.400000000000006" customHeight="1" x14ac:dyDescent="0.25">
      <c r="A22" s="56" t="s">
        <v>13</v>
      </c>
      <c r="B22" s="23">
        <v>758</v>
      </c>
      <c r="C22" s="24" t="s">
        <v>9</v>
      </c>
      <c r="D22" s="24" t="s">
        <v>12</v>
      </c>
      <c r="E22" s="24" t="s">
        <v>182</v>
      </c>
      <c r="F22" s="57" t="s">
        <v>14</v>
      </c>
      <c r="G22" s="20">
        <f>G23+G24</f>
        <v>286.39999999999998</v>
      </c>
      <c r="H22" s="20">
        <f>H23+H24</f>
        <v>0</v>
      </c>
      <c r="I22" s="20">
        <f t="shared" ref="I22:J22" si="9">I23+I24</f>
        <v>0</v>
      </c>
      <c r="J22" s="20">
        <f t="shared" si="9"/>
        <v>0</v>
      </c>
      <c r="K22" s="20">
        <f>K23+K24</f>
        <v>0</v>
      </c>
      <c r="L22" s="20">
        <f>L23+L24</f>
        <v>0</v>
      </c>
      <c r="M22" s="18" t="e">
        <f t="shared" si="4"/>
        <v>#DIV/0!</v>
      </c>
    </row>
    <row r="23" spans="1:13" ht="27.6" customHeight="1" x14ac:dyDescent="0.25">
      <c r="A23" s="22" t="s">
        <v>100</v>
      </c>
      <c r="B23" s="23">
        <v>758</v>
      </c>
      <c r="C23" s="24" t="s">
        <v>9</v>
      </c>
      <c r="D23" s="24" t="s">
        <v>12</v>
      </c>
      <c r="E23" s="24" t="s">
        <v>182</v>
      </c>
      <c r="F23" s="24" t="s">
        <v>17</v>
      </c>
      <c r="G23" s="19">
        <v>220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8" t="e">
        <f t="shared" si="4"/>
        <v>#DIV/0!</v>
      </c>
    </row>
    <row r="24" spans="1:13" ht="54.6" customHeight="1" x14ac:dyDescent="0.25">
      <c r="A24" s="22" t="s">
        <v>101</v>
      </c>
      <c r="B24" s="23">
        <v>758</v>
      </c>
      <c r="C24" s="24" t="s">
        <v>9</v>
      </c>
      <c r="D24" s="24" t="s">
        <v>12</v>
      </c>
      <c r="E24" s="24" t="s">
        <v>182</v>
      </c>
      <c r="F24" s="24" t="s">
        <v>18</v>
      </c>
      <c r="G24" s="19">
        <v>66.400000000000006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8" t="e">
        <f t="shared" si="4"/>
        <v>#DIV/0!</v>
      </c>
    </row>
    <row r="25" spans="1:13" ht="49.2" customHeight="1" x14ac:dyDescent="0.25">
      <c r="A25" s="22" t="s">
        <v>19</v>
      </c>
      <c r="B25" s="23">
        <v>758</v>
      </c>
      <c r="C25" s="24" t="s">
        <v>9</v>
      </c>
      <c r="D25" s="24" t="s">
        <v>20</v>
      </c>
      <c r="E25" s="24"/>
      <c r="F25" s="24"/>
      <c r="G25" s="19">
        <f>G29+G26</f>
        <v>4017.2999999999997</v>
      </c>
      <c r="H25" s="19">
        <f t="shared" ref="H25:K25" si="10">H29</f>
        <v>2023.3</v>
      </c>
      <c r="I25" s="19">
        <f t="shared" si="10"/>
        <v>5715.5</v>
      </c>
      <c r="J25" s="19">
        <f t="shared" si="10"/>
        <v>5715.5</v>
      </c>
      <c r="K25" s="19">
        <f t="shared" si="10"/>
        <v>2084.7999999999997</v>
      </c>
      <c r="L25" s="19">
        <f>L29</f>
        <v>2084.7999999999997</v>
      </c>
      <c r="M25" s="18">
        <f t="shared" si="4"/>
        <v>100</v>
      </c>
    </row>
    <row r="26" spans="1:13" ht="36.6" hidden="1" customHeight="1" x14ac:dyDescent="0.25">
      <c r="A26" s="22" t="s">
        <v>15</v>
      </c>
      <c r="B26" s="23">
        <v>758</v>
      </c>
      <c r="C26" s="24" t="s">
        <v>9</v>
      </c>
      <c r="D26" s="24" t="s">
        <v>20</v>
      </c>
      <c r="E26" s="24" t="s">
        <v>186</v>
      </c>
      <c r="F26" s="24" t="s">
        <v>16</v>
      </c>
      <c r="G26" s="19">
        <f>G27+G28</f>
        <v>0</v>
      </c>
      <c r="H26" s="19">
        <f>H27+H28</f>
        <v>0</v>
      </c>
      <c r="I26" s="19"/>
      <c r="J26" s="19"/>
      <c r="K26" s="19"/>
      <c r="L26" s="19"/>
      <c r="M26" s="18"/>
    </row>
    <row r="27" spans="1:13" ht="36.6" hidden="1" customHeight="1" x14ac:dyDescent="0.25">
      <c r="A27" s="22" t="s">
        <v>100</v>
      </c>
      <c r="B27" s="23">
        <v>758</v>
      </c>
      <c r="C27" s="24" t="s">
        <v>9</v>
      </c>
      <c r="D27" s="24" t="s">
        <v>20</v>
      </c>
      <c r="E27" s="24" t="s">
        <v>186</v>
      </c>
      <c r="F27" s="24" t="s">
        <v>17</v>
      </c>
      <c r="G27" s="19">
        <v>0</v>
      </c>
      <c r="H27" s="19">
        <v>0</v>
      </c>
      <c r="I27" s="19"/>
      <c r="J27" s="19"/>
      <c r="K27" s="19"/>
      <c r="L27" s="19"/>
      <c r="M27" s="18"/>
    </row>
    <row r="28" spans="1:13" ht="43.2" hidden="1" customHeight="1" x14ac:dyDescent="0.25">
      <c r="A28" s="22" t="s">
        <v>101</v>
      </c>
      <c r="B28" s="23">
        <v>758</v>
      </c>
      <c r="C28" s="24" t="s">
        <v>9</v>
      </c>
      <c r="D28" s="24" t="s">
        <v>20</v>
      </c>
      <c r="E28" s="24" t="s">
        <v>186</v>
      </c>
      <c r="F28" s="24" t="s">
        <v>18</v>
      </c>
      <c r="G28" s="19">
        <v>0</v>
      </c>
      <c r="H28" s="19">
        <v>0</v>
      </c>
      <c r="I28" s="19"/>
      <c r="J28" s="19"/>
      <c r="K28" s="19"/>
      <c r="L28" s="19"/>
      <c r="M28" s="18"/>
    </row>
    <row r="29" spans="1:13" ht="29.4" customHeight="1" x14ac:dyDescent="0.25">
      <c r="A29" s="22" t="s">
        <v>102</v>
      </c>
      <c r="B29" s="23">
        <v>758</v>
      </c>
      <c r="C29" s="24" t="s">
        <v>9</v>
      </c>
      <c r="D29" s="24" t="s">
        <v>20</v>
      </c>
      <c r="E29" s="55" t="s">
        <v>194</v>
      </c>
      <c r="F29" s="24"/>
      <c r="G29" s="19">
        <f>G30+G44+G47+G50</f>
        <v>4017.2999999999997</v>
      </c>
      <c r="H29" s="19">
        <f>H30+H44+H50</f>
        <v>2023.3</v>
      </c>
      <c r="I29" s="19">
        <f t="shared" ref="I29" si="11">I30+I44+I50</f>
        <v>5715.5</v>
      </c>
      <c r="J29" s="19">
        <f>J30+J44+J50</f>
        <v>5715.5</v>
      </c>
      <c r="K29" s="19">
        <f>K30+K44+K50</f>
        <v>2084.7999999999997</v>
      </c>
      <c r="L29" s="19">
        <f>L30+L44+L50</f>
        <v>2084.7999999999997</v>
      </c>
      <c r="M29" s="18">
        <f t="shared" si="4"/>
        <v>100</v>
      </c>
    </row>
    <row r="30" spans="1:13" ht="33" customHeight="1" x14ac:dyDescent="0.25">
      <c r="A30" s="22" t="s">
        <v>103</v>
      </c>
      <c r="B30" s="23">
        <v>758</v>
      </c>
      <c r="C30" s="24" t="s">
        <v>9</v>
      </c>
      <c r="D30" s="24" t="s">
        <v>20</v>
      </c>
      <c r="E30" s="55" t="s">
        <v>195</v>
      </c>
      <c r="F30" s="24"/>
      <c r="G30" s="19">
        <f t="shared" ref="G30" si="12">G31+G35+G39</f>
        <v>3837.6</v>
      </c>
      <c r="H30" s="19">
        <f t="shared" ref="H30:L30" si="13">H31+H35+H39</f>
        <v>2023.3</v>
      </c>
      <c r="I30" s="19">
        <f t="shared" ref="I30:J30" si="14">I31+I35+I39</f>
        <v>5715.5</v>
      </c>
      <c r="J30" s="19">
        <f t="shared" si="14"/>
        <v>5715.5</v>
      </c>
      <c r="K30" s="19">
        <f t="shared" si="13"/>
        <v>2084.7999999999997</v>
      </c>
      <c r="L30" s="19">
        <f t="shared" si="13"/>
        <v>2084.7999999999997</v>
      </c>
      <c r="M30" s="18">
        <f t="shared" si="4"/>
        <v>100</v>
      </c>
    </row>
    <row r="31" spans="1:13" ht="82.2" customHeight="1" x14ac:dyDescent="0.25">
      <c r="A31" s="22" t="s">
        <v>13</v>
      </c>
      <c r="B31" s="23">
        <v>758</v>
      </c>
      <c r="C31" s="24" t="s">
        <v>9</v>
      </c>
      <c r="D31" s="24" t="s">
        <v>20</v>
      </c>
      <c r="E31" s="55" t="s">
        <v>195</v>
      </c>
      <c r="F31" s="24" t="s">
        <v>14</v>
      </c>
      <c r="G31" s="19">
        <f t="shared" ref="G31:L31" si="15">G32</f>
        <v>3037.6</v>
      </c>
      <c r="H31" s="19">
        <f t="shared" si="15"/>
        <v>1615.4</v>
      </c>
      <c r="I31" s="19">
        <f t="shared" si="15"/>
        <v>4915.5</v>
      </c>
      <c r="J31" s="19">
        <f t="shared" si="15"/>
        <v>4915.5</v>
      </c>
      <c r="K31" s="19">
        <f t="shared" si="15"/>
        <v>1717.6999999999998</v>
      </c>
      <c r="L31" s="19">
        <f t="shared" si="15"/>
        <v>1717.6999999999998</v>
      </c>
      <c r="M31" s="18">
        <f t="shared" si="4"/>
        <v>100</v>
      </c>
    </row>
    <row r="32" spans="1:13" ht="37.799999999999997" customHeight="1" x14ac:dyDescent="0.25">
      <c r="A32" s="22" t="s">
        <v>15</v>
      </c>
      <c r="B32" s="23">
        <v>758</v>
      </c>
      <c r="C32" s="24" t="s">
        <v>9</v>
      </c>
      <c r="D32" s="24" t="s">
        <v>20</v>
      </c>
      <c r="E32" s="55" t="s">
        <v>195</v>
      </c>
      <c r="F32" s="24" t="s">
        <v>16</v>
      </c>
      <c r="G32" s="19">
        <f t="shared" ref="G32" si="16">G33+G34</f>
        <v>3037.6</v>
      </c>
      <c r="H32" s="19">
        <f t="shared" ref="H32:J32" si="17">H33+H34</f>
        <v>1615.4</v>
      </c>
      <c r="I32" s="19">
        <f t="shared" si="17"/>
        <v>4915.5</v>
      </c>
      <c r="J32" s="19">
        <f t="shared" si="17"/>
        <v>4915.5</v>
      </c>
      <c r="K32" s="19">
        <f t="shared" ref="K32:L32" si="18">K33+K34</f>
        <v>1717.6999999999998</v>
      </c>
      <c r="L32" s="19">
        <f t="shared" si="18"/>
        <v>1717.6999999999998</v>
      </c>
      <c r="M32" s="18">
        <f t="shared" si="4"/>
        <v>100</v>
      </c>
    </row>
    <row r="33" spans="1:15" ht="26.4" customHeight="1" x14ac:dyDescent="0.25">
      <c r="A33" s="22" t="s">
        <v>100</v>
      </c>
      <c r="B33" s="23">
        <v>758</v>
      </c>
      <c r="C33" s="24" t="s">
        <v>9</v>
      </c>
      <c r="D33" s="24" t="s">
        <v>20</v>
      </c>
      <c r="E33" s="55" t="s">
        <v>195</v>
      </c>
      <c r="F33" s="24" t="s">
        <v>17</v>
      </c>
      <c r="G33" s="19">
        <v>2339.6999999999998</v>
      </c>
      <c r="H33" s="19">
        <v>1244.2</v>
      </c>
      <c r="I33" s="19">
        <v>3775.4</v>
      </c>
      <c r="J33" s="19">
        <v>3775.4</v>
      </c>
      <c r="K33" s="19">
        <v>1321.1</v>
      </c>
      <c r="L33" s="19">
        <v>1321.1</v>
      </c>
      <c r="M33" s="18">
        <f t="shared" si="4"/>
        <v>100</v>
      </c>
    </row>
    <row r="34" spans="1:15" ht="58.8" customHeight="1" x14ac:dyDescent="0.25">
      <c r="A34" s="22" t="s">
        <v>101</v>
      </c>
      <c r="B34" s="23">
        <v>758</v>
      </c>
      <c r="C34" s="24" t="s">
        <v>9</v>
      </c>
      <c r="D34" s="24" t="s">
        <v>20</v>
      </c>
      <c r="E34" s="55" t="s">
        <v>195</v>
      </c>
      <c r="F34" s="24" t="s">
        <v>18</v>
      </c>
      <c r="G34" s="19">
        <v>697.9</v>
      </c>
      <c r="H34" s="19">
        <v>371.2</v>
      </c>
      <c r="I34" s="19">
        <v>1140.0999999999999</v>
      </c>
      <c r="J34" s="19">
        <v>1140.0999999999999</v>
      </c>
      <c r="K34" s="19">
        <v>396.6</v>
      </c>
      <c r="L34" s="19">
        <v>396.6</v>
      </c>
      <c r="M34" s="18">
        <f t="shared" si="4"/>
        <v>100</v>
      </c>
    </row>
    <row r="35" spans="1:15" ht="29.25" customHeight="1" x14ac:dyDescent="0.25">
      <c r="A35" s="22" t="s">
        <v>21</v>
      </c>
      <c r="B35" s="23">
        <v>758</v>
      </c>
      <c r="C35" s="24" t="s">
        <v>9</v>
      </c>
      <c r="D35" s="24" t="s">
        <v>20</v>
      </c>
      <c r="E35" s="55" t="s">
        <v>195</v>
      </c>
      <c r="F35" s="24" t="s">
        <v>22</v>
      </c>
      <c r="G35" s="19">
        <f>G36</f>
        <v>746.4</v>
      </c>
      <c r="H35" s="19">
        <f>H36</f>
        <v>369.3</v>
      </c>
      <c r="I35" s="19">
        <f t="shared" ref="I35:J35" si="19">I36</f>
        <v>750</v>
      </c>
      <c r="J35" s="19">
        <f t="shared" si="19"/>
        <v>750</v>
      </c>
      <c r="K35" s="19">
        <f>K36</f>
        <v>344.1</v>
      </c>
      <c r="L35" s="19">
        <f>L36</f>
        <v>344.1</v>
      </c>
      <c r="M35" s="18">
        <f t="shared" si="4"/>
        <v>100</v>
      </c>
    </row>
    <row r="36" spans="1:15" ht="34.200000000000003" customHeight="1" x14ac:dyDescent="0.25">
      <c r="A36" s="22" t="s">
        <v>23</v>
      </c>
      <c r="B36" s="23">
        <v>758</v>
      </c>
      <c r="C36" s="24" t="s">
        <v>9</v>
      </c>
      <c r="D36" s="24" t="s">
        <v>20</v>
      </c>
      <c r="E36" s="55" t="s">
        <v>195</v>
      </c>
      <c r="F36" s="24" t="s">
        <v>24</v>
      </c>
      <c r="G36" s="19">
        <f>G37+G38</f>
        <v>746.4</v>
      </c>
      <c r="H36" s="19">
        <f>H37+H38</f>
        <v>369.3</v>
      </c>
      <c r="I36" s="19">
        <f t="shared" ref="I36:J36" si="20">I37+I38</f>
        <v>750</v>
      </c>
      <c r="J36" s="19">
        <f t="shared" si="20"/>
        <v>750</v>
      </c>
      <c r="K36" s="19">
        <f>K37+K38</f>
        <v>344.1</v>
      </c>
      <c r="L36" s="19">
        <f>L37+L38</f>
        <v>344.1</v>
      </c>
      <c r="M36" s="18">
        <f t="shared" si="4"/>
        <v>100</v>
      </c>
    </row>
    <row r="37" spans="1:15" ht="18.75" customHeight="1" x14ac:dyDescent="0.25">
      <c r="A37" s="22" t="s">
        <v>104</v>
      </c>
      <c r="B37" s="23">
        <v>758</v>
      </c>
      <c r="C37" s="24" t="s">
        <v>9</v>
      </c>
      <c r="D37" s="24" t="s">
        <v>20</v>
      </c>
      <c r="E37" s="55" t="s">
        <v>195</v>
      </c>
      <c r="F37" s="24" t="s">
        <v>25</v>
      </c>
      <c r="G37" s="19">
        <v>581</v>
      </c>
      <c r="H37" s="19">
        <v>297.60000000000002</v>
      </c>
      <c r="I37" s="19">
        <v>596</v>
      </c>
      <c r="J37" s="19">
        <v>573.70000000000005</v>
      </c>
      <c r="K37" s="19">
        <v>283.10000000000002</v>
      </c>
      <c r="L37" s="19">
        <v>283.10000000000002</v>
      </c>
      <c r="M37" s="18">
        <f t="shared" si="4"/>
        <v>100</v>
      </c>
    </row>
    <row r="38" spans="1:15" ht="18.75" customHeight="1" x14ac:dyDescent="0.25">
      <c r="A38" s="22" t="s">
        <v>105</v>
      </c>
      <c r="B38" s="23">
        <v>758</v>
      </c>
      <c r="C38" s="24" t="s">
        <v>9</v>
      </c>
      <c r="D38" s="24" t="s">
        <v>20</v>
      </c>
      <c r="E38" s="55" t="s">
        <v>195</v>
      </c>
      <c r="F38" s="24" t="s">
        <v>106</v>
      </c>
      <c r="G38" s="19">
        <v>165.4</v>
      </c>
      <c r="H38" s="19">
        <v>71.7</v>
      </c>
      <c r="I38" s="19">
        <v>154</v>
      </c>
      <c r="J38" s="19">
        <v>176.3</v>
      </c>
      <c r="K38" s="19">
        <v>61</v>
      </c>
      <c r="L38" s="19">
        <v>61</v>
      </c>
      <c r="M38" s="18">
        <f t="shared" si="4"/>
        <v>100</v>
      </c>
      <c r="O38" s="19">
        <f>O39+O40</f>
        <v>0</v>
      </c>
    </row>
    <row r="39" spans="1:15" ht="18.75" customHeight="1" x14ac:dyDescent="0.25">
      <c r="A39" s="22" t="s">
        <v>26</v>
      </c>
      <c r="B39" s="23">
        <v>758</v>
      </c>
      <c r="C39" s="24" t="s">
        <v>9</v>
      </c>
      <c r="D39" s="24" t="s">
        <v>20</v>
      </c>
      <c r="E39" s="55" t="s">
        <v>195</v>
      </c>
      <c r="F39" s="24" t="s">
        <v>27</v>
      </c>
      <c r="G39" s="19">
        <f>G40</f>
        <v>53.6</v>
      </c>
      <c r="H39" s="19">
        <f>H40</f>
        <v>38.6</v>
      </c>
      <c r="I39" s="19">
        <f t="shared" ref="I39:J39" si="21">I40</f>
        <v>50</v>
      </c>
      <c r="J39" s="19">
        <f t="shared" si="21"/>
        <v>50</v>
      </c>
      <c r="K39" s="19">
        <f>K40</f>
        <v>23</v>
      </c>
      <c r="L39" s="19">
        <f>L40</f>
        <v>23</v>
      </c>
      <c r="M39" s="18">
        <f t="shared" si="4"/>
        <v>100</v>
      </c>
    </row>
    <row r="40" spans="1:15" ht="18" customHeight="1" x14ac:dyDescent="0.25">
      <c r="A40" s="22" t="s">
        <v>107</v>
      </c>
      <c r="B40" s="23">
        <v>758</v>
      </c>
      <c r="C40" s="24" t="s">
        <v>9</v>
      </c>
      <c r="D40" s="24" t="s">
        <v>20</v>
      </c>
      <c r="E40" s="55" t="s">
        <v>195</v>
      </c>
      <c r="F40" s="24" t="s">
        <v>43</v>
      </c>
      <c r="G40" s="19">
        <f>G41+G42+G43</f>
        <v>53.6</v>
      </c>
      <c r="H40" s="19">
        <f>H41+H42+H43</f>
        <v>38.6</v>
      </c>
      <c r="I40" s="19">
        <f t="shared" ref="I40:L40" si="22">I41+I42+I43</f>
        <v>50</v>
      </c>
      <c r="J40" s="19">
        <f t="shared" si="22"/>
        <v>50</v>
      </c>
      <c r="K40" s="19">
        <f t="shared" si="22"/>
        <v>23</v>
      </c>
      <c r="L40" s="19">
        <f t="shared" si="22"/>
        <v>23</v>
      </c>
      <c r="M40" s="18">
        <f t="shared" si="4"/>
        <v>100</v>
      </c>
    </row>
    <row r="41" spans="1:15" ht="25.2" customHeight="1" x14ac:dyDescent="0.25">
      <c r="A41" s="22" t="s">
        <v>108</v>
      </c>
      <c r="B41" s="23">
        <v>758</v>
      </c>
      <c r="C41" s="24" t="s">
        <v>9</v>
      </c>
      <c r="D41" s="24" t="s">
        <v>20</v>
      </c>
      <c r="E41" s="55" t="s">
        <v>195</v>
      </c>
      <c r="F41" s="24" t="s">
        <v>109</v>
      </c>
      <c r="G41" s="19">
        <v>25.6</v>
      </c>
      <c r="H41" s="19">
        <v>14.6</v>
      </c>
      <c r="I41" s="19">
        <v>25</v>
      </c>
      <c r="J41" s="19">
        <v>25</v>
      </c>
      <c r="K41" s="19">
        <v>11</v>
      </c>
      <c r="L41" s="19">
        <v>11</v>
      </c>
      <c r="M41" s="18">
        <f t="shared" si="4"/>
        <v>100</v>
      </c>
    </row>
    <row r="42" spans="1:15" ht="21" customHeight="1" x14ac:dyDescent="0.25">
      <c r="A42" s="22" t="s">
        <v>110</v>
      </c>
      <c r="B42" s="23">
        <v>758</v>
      </c>
      <c r="C42" s="24" t="s">
        <v>9</v>
      </c>
      <c r="D42" s="24" t="s">
        <v>20</v>
      </c>
      <c r="E42" s="55" t="s">
        <v>195</v>
      </c>
      <c r="F42" s="24" t="s">
        <v>111</v>
      </c>
      <c r="G42" s="19">
        <v>28</v>
      </c>
      <c r="H42" s="19">
        <v>24</v>
      </c>
      <c r="I42" s="19">
        <v>25</v>
      </c>
      <c r="J42" s="19">
        <v>25</v>
      </c>
      <c r="K42" s="19">
        <v>12</v>
      </c>
      <c r="L42" s="19">
        <v>12</v>
      </c>
      <c r="M42" s="18">
        <f t="shared" si="4"/>
        <v>100</v>
      </c>
    </row>
    <row r="43" spans="1:15" ht="21" hidden="1" customHeight="1" x14ac:dyDescent="0.25">
      <c r="A43" s="22" t="s">
        <v>112</v>
      </c>
      <c r="B43" s="23">
        <v>758</v>
      </c>
      <c r="C43" s="24" t="s">
        <v>9</v>
      </c>
      <c r="D43" s="24" t="s">
        <v>20</v>
      </c>
      <c r="E43" s="55" t="s">
        <v>195</v>
      </c>
      <c r="F43" s="24" t="s">
        <v>113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8" t="e">
        <f t="shared" si="4"/>
        <v>#DIV/0!</v>
      </c>
    </row>
    <row r="44" spans="1:15" ht="30.6" customHeight="1" x14ac:dyDescent="0.25">
      <c r="A44" s="56" t="s">
        <v>15</v>
      </c>
      <c r="B44" s="58">
        <v>758</v>
      </c>
      <c r="C44" s="57" t="s">
        <v>9</v>
      </c>
      <c r="D44" s="57" t="s">
        <v>20</v>
      </c>
      <c r="E44" s="57" t="s">
        <v>183</v>
      </c>
      <c r="F44" s="57" t="s">
        <v>14</v>
      </c>
      <c r="G44" s="20">
        <f>G45+G46</f>
        <v>179.7</v>
      </c>
      <c r="H44" s="20">
        <f>H45+H46</f>
        <v>0</v>
      </c>
      <c r="I44" s="20">
        <f t="shared" ref="I44:J44" si="23">I45+I46</f>
        <v>0</v>
      </c>
      <c r="J44" s="20">
        <f t="shared" si="23"/>
        <v>0</v>
      </c>
      <c r="K44" s="20">
        <f>K45+K46</f>
        <v>0</v>
      </c>
      <c r="L44" s="20">
        <f>L45+L46</f>
        <v>0</v>
      </c>
      <c r="M44" s="21" t="e">
        <f t="shared" si="4"/>
        <v>#DIV/0!</v>
      </c>
    </row>
    <row r="45" spans="1:15" ht="28.2" customHeight="1" x14ac:dyDescent="0.25">
      <c r="A45" s="22" t="s">
        <v>100</v>
      </c>
      <c r="B45" s="23">
        <v>758</v>
      </c>
      <c r="C45" s="24" t="s">
        <v>9</v>
      </c>
      <c r="D45" s="24" t="s">
        <v>20</v>
      </c>
      <c r="E45" s="24" t="s">
        <v>183</v>
      </c>
      <c r="F45" s="24" t="s">
        <v>17</v>
      </c>
      <c r="G45" s="19">
        <v>138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8" t="e">
        <f t="shared" si="4"/>
        <v>#DIV/0!</v>
      </c>
    </row>
    <row r="46" spans="1:15" ht="27.6" customHeight="1" x14ac:dyDescent="0.25">
      <c r="A46" s="22" t="s">
        <v>101</v>
      </c>
      <c r="B46" s="23">
        <v>758</v>
      </c>
      <c r="C46" s="24" t="s">
        <v>9</v>
      </c>
      <c r="D46" s="24" t="s">
        <v>20</v>
      </c>
      <c r="E46" s="24" t="s">
        <v>183</v>
      </c>
      <c r="F46" s="24" t="s">
        <v>18</v>
      </c>
      <c r="G46" s="19">
        <v>41.7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8" t="e">
        <f t="shared" si="4"/>
        <v>#DIV/0!</v>
      </c>
    </row>
    <row r="47" spans="1:15" ht="0.6" customHeight="1" x14ac:dyDescent="0.25">
      <c r="A47" s="56" t="s">
        <v>15</v>
      </c>
      <c r="B47" s="58">
        <v>758</v>
      </c>
      <c r="C47" s="57" t="s">
        <v>9</v>
      </c>
      <c r="D47" s="57" t="s">
        <v>20</v>
      </c>
      <c r="E47" s="57" t="s">
        <v>196</v>
      </c>
      <c r="F47" s="57" t="s">
        <v>14</v>
      </c>
      <c r="G47" s="20">
        <f>G48+G49</f>
        <v>0</v>
      </c>
      <c r="H47" s="20">
        <f>H48+H49</f>
        <v>0</v>
      </c>
      <c r="I47" s="20">
        <f t="shared" ref="I47" si="24">I48+I49</f>
        <v>0</v>
      </c>
      <c r="J47" s="20">
        <f t="shared" ref="J47" si="25">J48+J49</f>
        <v>0</v>
      </c>
      <c r="K47" s="20">
        <f>K48+K49</f>
        <v>0</v>
      </c>
      <c r="L47" s="20">
        <f>L48+L49</f>
        <v>0</v>
      </c>
      <c r="M47" s="21" t="e">
        <f t="shared" ref="M47:M49" si="26">L47*100/K47</f>
        <v>#DIV/0!</v>
      </c>
    </row>
    <row r="48" spans="1:15" ht="28.2" hidden="1" customHeight="1" x14ac:dyDescent="0.25">
      <c r="A48" s="22" t="s">
        <v>100</v>
      </c>
      <c r="B48" s="23">
        <v>758</v>
      </c>
      <c r="C48" s="24" t="s">
        <v>9</v>
      </c>
      <c r="D48" s="24" t="s">
        <v>20</v>
      </c>
      <c r="E48" s="57" t="s">
        <v>196</v>
      </c>
      <c r="F48" s="24" t="s">
        <v>17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8" t="e">
        <f t="shared" si="26"/>
        <v>#DIV/0!</v>
      </c>
    </row>
    <row r="49" spans="1:13" ht="27.6" hidden="1" customHeight="1" x14ac:dyDescent="0.25">
      <c r="A49" s="22" t="s">
        <v>101</v>
      </c>
      <c r="B49" s="23">
        <v>758</v>
      </c>
      <c r="C49" s="24" t="s">
        <v>9</v>
      </c>
      <c r="D49" s="24" t="s">
        <v>20</v>
      </c>
      <c r="E49" s="57" t="s">
        <v>196</v>
      </c>
      <c r="F49" s="24" t="s">
        <v>18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8" t="e">
        <f t="shared" si="26"/>
        <v>#DIV/0!</v>
      </c>
    </row>
    <row r="50" spans="1:13" s="39" customFormat="1" ht="28.8" hidden="1" customHeight="1" x14ac:dyDescent="0.25">
      <c r="A50" s="22" t="s">
        <v>21</v>
      </c>
      <c r="B50" s="58">
        <v>758</v>
      </c>
      <c r="C50" s="57" t="s">
        <v>9</v>
      </c>
      <c r="D50" s="57" t="s">
        <v>20</v>
      </c>
      <c r="E50" s="57" t="s">
        <v>196</v>
      </c>
      <c r="F50" s="57" t="s">
        <v>22</v>
      </c>
      <c r="G50" s="20">
        <f>SUM(G51:G52)</f>
        <v>0</v>
      </c>
      <c r="H50" s="20">
        <f>SUM(H51:H52)</f>
        <v>0</v>
      </c>
      <c r="I50" s="20">
        <f t="shared" ref="I50" si="27">SUM(I51:I52)</f>
        <v>0</v>
      </c>
      <c r="J50" s="20">
        <f>J51</f>
        <v>0</v>
      </c>
      <c r="K50" s="20">
        <f t="shared" ref="K50:L50" si="28">SUM(K51:K52)</f>
        <v>0</v>
      </c>
      <c r="L50" s="20">
        <f t="shared" si="28"/>
        <v>0</v>
      </c>
      <c r="M50" s="18" t="e">
        <f t="shared" si="4"/>
        <v>#DIV/0!</v>
      </c>
    </row>
    <row r="51" spans="1:13" ht="27.6" hidden="1" customHeight="1" x14ac:dyDescent="0.25">
      <c r="A51" s="22" t="s">
        <v>23</v>
      </c>
      <c r="B51" s="23">
        <v>758</v>
      </c>
      <c r="C51" s="24" t="s">
        <v>9</v>
      </c>
      <c r="D51" s="24" t="s">
        <v>20</v>
      </c>
      <c r="E51" s="24" t="s">
        <v>196</v>
      </c>
      <c r="F51" s="24" t="s">
        <v>24</v>
      </c>
      <c r="G51" s="19">
        <v>0</v>
      </c>
      <c r="H51" s="19">
        <v>0</v>
      </c>
      <c r="I51" s="19">
        <v>0</v>
      </c>
      <c r="J51" s="19">
        <f>J52</f>
        <v>0</v>
      </c>
      <c r="K51" s="19">
        <v>0</v>
      </c>
      <c r="L51" s="19">
        <v>0</v>
      </c>
      <c r="M51" s="18" t="e">
        <f t="shared" si="4"/>
        <v>#DIV/0!</v>
      </c>
    </row>
    <row r="52" spans="1:13" ht="25.8" hidden="1" customHeight="1" x14ac:dyDescent="0.25">
      <c r="A52" s="22" t="s">
        <v>104</v>
      </c>
      <c r="B52" s="23">
        <v>758</v>
      </c>
      <c r="C52" s="24" t="s">
        <v>9</v>
      </c>
      <c r="D52" s="24" t="s">
        <v>20</v>
      </c>
      <c r="E52" s="24" t="s">
        <v>196</v>
      </c>
      <c r="F52" s="24" t="s">
        <v>25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8" t="e">
        <f t="shared" si="4"/>
        <v>#DIV/0!</v>
      </c>
    </row>
    <row r="53" spans="1:13" s="11" customFormat="1" ht="21.6" customHeight="1" x14ac:dyDescent="0.25">
      <c r="A53" s="22" t="s">
        <v>28</v>
      </c>
      <c r="B53" s="23">
        <v>758</v>
      </c>
      <c r="C53" s="24" t="s">
        <v>9</v>
      </c>
      <c r="D53" s="24" t="s">
        <v>29</v>
      </c>
      <c r="E53" s="24"/>
      <c r="F53" s="24"/>
      <c r="G53" s="19">
        <f t="shared" ref="G53:H53" si="29">G54</f>
        <v>0</v>
      </c>
      <c r="H53" s="19">
        <f t="shared" si="29"/>
        <v>0</v>
      </c>
      <c r="I53" s="19">
        <f>I54</f>
        <v>302</v>
      </c>
      <c r="J53" s="19">
        <f>J54</f>
        <v>302</v>
      </c>
      <c r="K53" s="19">
        <f>K54</f>
        <v>0</v>
      </c>
      <c r="L53" s="19">
        <f>L54</f>
        <v>0</v>
      </c>
      <c r="M53" s="18" t="e">
        <f t="shared" si="4"/>
        <v>#DIV/0!</v>
      </c>
    </row>
    <row r="54" spans="1:13" s="11" customFormat="1" ht="22.2" customHeight="1" x14ac:dyDescent="0.25">
      <c r="A54" s="22" t="s">
        <v>30</v>
      </c>
      <c r="B54" s="23">
        <v>758</v>
      </c>
      <c r="C54" s="24" t="s">
        <v>9</v>
      </c>
      <c r="D54" s="24" t="s">
        <v>29</v>
      </c>
      <c r="E54" s="24" t="s">
        <v>31</v>
      </c>
      <c r="F54" s="24"/>
      <c r="G54" s="19">
        <f t="shared" ref="G54:L54" si="30">G55</f>
        <v>0</v>
      </c>
      <c r="H54" s="19">
        <f t="shared" si="30"/>
        <v>0</v>
      </c>
      <c r="I54" s="19">
        <f t="shared" si="30"/>
        <v>302</v>
      </c>
      <c r="J54" s="19">
        <f t="shared" si="30"/>
        <v>302</v>
      </c>
      <c r="K54" s="19">
        <f t="shared" si="30"/>
        <v>0</v>
      </c>
      <c r="L54" s="19">
        <f t="shared" si="30"/>
        <v>0</v>
      </c>
      <c r="M54" s="18" t="e">
        <f t="shared" si="4"/>
        <v>#DIV/0!</v>
      </c>
    </row>
    <row r="55" spans="1:13" s="11" customFormat="1" ht="36.6" customHeight="1" x14ac:dyDescent="0.25">
      <c r="A55" s="22" t="s">
        <v>32</v>
      </c>
      <c r="B55" s="23">
        <v>758</v>
      </c>
      <c r="C55" s="24" t="s">
        <v>9</v>
      </c>
      <c r="D55" s="24" t="s">
        <v>29</v>
      </c>
      <c r="E55" s="24" t="s">
        <v>33</v>
      </c>
      <c r="F55" s="24"/>
      <c r="G55" s="19">
        <f t="shared" ref="G55:L56" si="31">G56</f>
        <v>0</v>
      </c>
      <c r="H55" s="19">
        <f t="shared" si="31"/>
        <v>0</v>
      </c>
      <c r="I55" s="19">
        <f t="shared" si="31"/>
        <v>302</v>
      </c>
      <c r="J55" s="19">
        <f t="shared" si="31"/>
        <v>302</v>
      </c>
      <c r="K55" s="19">
        <f t="shared" si="31"/>
        <v>0</v>
      </c>
      <c r="L55" s="19">
        <f t="shared" si="31"/>
        <v>0</v>
      </c>
      <c r="M55" s="18" t="e">
        <f t="shared" si="4"/>
        <v>#DIV/0!</v>
      </c>
    </row>
    <row r="56" spans="1:13" s="11" customFormat="1" ht="21" customHeight="1" x14ac:dyDescent="0.25">
      <c r="A56" s="22" t="s">
        <v>26</v>
      </c>
      <c r="B56" s="23">
        <v>758</v>
      </c>
      <c r="C56" s="24" t="s">
        <v>9</v>
      </c>
      <c r="D56" s="24" t="s">
        <v>29</v>
      </c>
      <c r="E56" s="24" t="s">
        <v>33</v>
      </c>
      <c r="F56" s="24" t="s">
        <v>27</v>
      </c>
      <c r="G56" s="19">
        <f>G57</f>
        <v>0</v>
      </c>
      <c r="H56" s="19">
        <f>H57</f>
        <v>0</v>
      </c>
      <c r="I56" s="19">
        <f t="shared" si="31"/>
        <v>302</v>
      </c>
      <c r="J56" s="19">
        <f t="shared" si="31"/>
        <v>302</v>
      </c>
      <c r="K56" s="19">
        <f>K57</f>
        <v>0</v>
      </c>
      <c r="L56" s="19">
        <f>L57</f>
        <v>0</v>
      </c>
      <c r="M56" s="18" t="e">
        <f t="shared" si="4"/>
        <v>#DIV/0!</v>
      </c>
    </row>
    <row r="57" spans="1:13" s="11" customFormat="1" ht="15.6" customHeight="1" x14ac:dyDescent="0.25">
      <c r="A57" s="22" t="s">
        <v>34</v>
      </c>
      <c r="B57" s="23">
        <v>758</v>
      </c>
      <c r="C57" s="24" t="s">
        <v>9</v>
      </c>
      <c r="D57" s="24" t="s">
        <v>29</v>
      </c>
      <c r="E57" s="24" t="s">
        <v>33</v>
      </c>
      <c r="F57" s="24" t="s">
        <v>35</v>
      </c>
      <c r="G57" s="19">
        <v>0</v>
      </c>
      <c r="H57" s="19">
        <v>0</v>
      </c>
      <c r="I57" s="19">
        <v>302</v>
      </c>
      <c r="J57" s="19">
        <v>302</v>
      </c>
      <c r="K57" s="19">
        <v>0</v>
      </c>
      <c r="L57" s="19">
        <v>0</v>
      </c>
      <c r="M57" s="18" t="e">
        <f t="shared" si="4"/>
        <v>#DIV/0!</v>
      </c>
    </row>
    <row r="58" spans="1:13" ht="21.6" customHeight="1" x14ac:dyDescent="0.25">
      <c r="A58" s="59" t="s">
        <v>36</v>
      </c>
      <c r="B58" s="23">
        <v>758</v>
      </c>
      <c r="C58" s="24" t="s">
        <v>9</v>
      </c>
      <c r="D58" s="24" t="s">
        <v>37</v>
      </c>
      <c r="E58" s="24"/>
      <c r="F58" s="24"/>
      <c r="G58" s="19">
        <f t="shared" ref="G58:L61" si="32">G59</f>
        <v>0</v>
      </c>
      <c r="H58" s="19">
        <f t="shared" si="32"/>
        <v>0</v>
      </c>
      <c r="I58" s="19">
        <f t="shared" si="32"/>
        <v>5</v>
      </c>
      <c r="J58" s="19">
        <f t="shared" si="32"/>
        <v>5</v>
      </c>
      <c r="K58" s="19">
        <f t="shared" si="32"/>
        <v>0</v>
      </c>
      <c r="L58" s="19">
        <f t="shared" si="32"/>
        <v>0</v>
      </c>
      <c r="M58" s="18">
        <v>0</v>
      </c>
    </row>
    <row r="59" spans="1:13" ht="35.4" customHeight="1" x14ac:dyDescent="0.25">
      <c r="A59" s="60" t="s">
        <v>38</v>
      </c>
      <c r="B59" s="23">
        <v>758</v>
      </c>
      <c r="C59" s="24" t="s">
        <v>9</v>
      </c>
      <c r="D59" s="24" t="s">
        <v>37</v>
      </c>
      <c r="E59" s="24" t="s">
        <v>243</v>
      </c>
      <c r="F59" s="24"/>
      <c r="G59" s="19">
        <f t="shared" si="32"/>
        <v>0</v>
      </c>
      <c r="H59" s="19">
        <f t="shared" si="32"/>
        <v>0</v>
      </c>
      <c r="I59" s="19">
        <f t="shared" si="32"/>
        <v>5</v>
      </c>
      <c r="J59" s="19">
        <f t="shared" si="32"/>
        <v>5</v>
      </c>
      <c r="K59" s="19">
        <f t="shared" si="32"/>
        <v>0</v>
      </c>
      <c r="L59" s="19">
        <f t="shared" si="32"/>
        <v>0</v>
      </c>
      <c r="M59" s="18">
        <v>0</v>
      </c>
    </row>
    <row r="60" spans="1:13" ht="20.399999999999999" customHeight="1" x14ac:dyDescent="0.25">
      <c r="A60" s="59" t="s">
        <v>219</v>
      </c>
      <c r="B60" s="23">
        <v>758</v>
      </c>
      <c r="C60" s="24" t="s">
        <v>9</v>
      </c>
      <c r="D60" s="24" t="s">
        <v>37</v>
      </c>
      <c r="E60" s="24" t="s">
        <v>243</v>
      </c>
      <c r="F60" s="24"/>
      <c r="G60" s="19">
        <f t="shared" si="32"/>
        <v>0</v>
      </c>
      <c r="H60" s="19">
        <f t="shared" si="32"/>
        <v>0</v>
      </c>
      <c r="I60" s="19">
        <f t="shared" si="32"/>
        <v>5</v>
      </c>
      <c r="J60" s="19">
        <f t="shared" si="32"/>
        <v>5</v>
      </c>
      <c r="K60" s="19">
        <f t="shared" si="32"/>
        <v>0</v>
      </c>
      <c r="L60" s="19">
        <f t="shared" si="32"/>
        <v>0</v>
      </c>
      <c r="M60" s="18">
        <v>0</v>
      </c>
    </row>
    <row r="61" spans="1:13" ht="24" customHeight="1" x14ac:dyDescent="0.25">
      <c r="A61" s="59" t="s">
        <v>26</v>
      </c>
      <c r="B61" s="23">
        <v>758</v>
      </c>
      <c r="C61" s="24" t="s">
        <v>9</v>
      </c>
      <c r="D61" s="24" t="s">
        <v>37</v>
      </c>
      <c r="E61" s="24" t="s">
        <v>243</v>
      </c>
      <c r="F61" s="24" t="s">
        <v>27</v>
      </c>
      <c r="G61" s="19">
        <f t="shared" si="32"/>
        <v>0</v>
      </c>
      <c r="H61" s="19">
        <f t="shared" si="32"/>
        <v>0</v>
      </c>
      <c r="I61" s="19">
        <f t="shared" si="32"/>
        <v>5</v>
      </c>
      <c r="J61" s="19">
        <f t="shared" si="32"/>
        <v>5</v>
      </c>
      <c r="K61" s="19">
        <f t="shared" si="32"/>
        <v>0</v>
      </c>
      <c r="L61" s="19">
        <f t="shared" si="32"/>
        <v>0</v>
      </c>
      <c r="M61" s="18">
        <v>0</v>
      </c>
    </row>
    <row r="62" spans="1:13" ht="26.4" customHeight="1" x14ac:dyDescent="0.25">
      <c r="A62" s="59" t="s">
        <v>39</v>
      </c>
      <c r="B62" s="23">
        <v>758</v>
      </c>
      <c r="C62" s="24" t="s">
        <v>9</v>
      </c>
      <c r="D62" s="24" t="s">
        <v>37</v>
      </c>
      <c r="E62" s="24" t="s">
        <v>243</v>
      </c>
      <c r="F62" s="24" t="s">
        <v>40</v>
      </c>
      <c r="G62" s="19">
        <v>0</v>
      </c>
      <c r="H62" s="19">
        <v>0</v>
      </c>
      <c r="I62" s="19">
        <v>5</v>
      </c>
      <c r="J62" s="19">
        <v>5</v>
      </c>
      <c r="K62" s="19">
        <v>0</v>
      </c>
      <c r="L62" s="19">
        <v>0</v>
      </c>
      <c r="M62" s="18">
        <v>0</v>
      </c>
    </row>
    <row r="63" spans="1:13" ht="21.9" customHeight="1" x14ac:dyDescent="0.25">
      <c r="A63" s="52" t="s">
        <v>41</v>
      </c>
      <c r="B63" s="53">
        <v>758</v>
      </c>
      <c r="C63" s="54" t="s">
        <v>9</v>
      </c>
      <c r="D63" s="54" t="s">
        <v>42</v>
      </c>
      <c r="E63" s="54"/>
      <c r="F63" s="61"/>
      <c r="G63" s="17">
        <f>G64+G69+G99+G105+G107+G109+G113+G103+G104</f>
        <v>1377.32</v>
      </c>
      <c r="H63" s="17">
        <f>H64+H69+H99+H105+H107+H110+H113+H103+H104+H80</f>
        <v>661.02</v>
      </c>
      <c r="I63" s="17">
        <f>I64+I69+I99+I105+I107+I109+I113+I103+I104+I80</f>
        <v>1218.9000000000001</v>
      </c>
      <c r="J63" s="17">
        <f>J64+J69+J99+J105+J107+J109+J113+J103+J104+J80</f>
        <v>1512.5</v>
      </c>
      <c r="K63" s="17">
        <f t="shared" ref="K63:L63" si="33">K64+K69+K99+K105+K107+K109+K113+K103+K104+K80</f>
        <v>589.00000000000011</v>
      </c>
      <c r="L63" s="17">
        <f t="shared" si="33"/>
        <v>589.00000000000011</v>
      </c>
      <c r="M63" s="18">
        <f t="shared" si="4"/>
        <v>100</v>
      </c>
    </row>
    <row r="64" spans="1:13" ht="47.4" customHeight="1" x14ac:dyDescent="0.25">
      <c r="A64" s="22" t="s">
        <v>117</v>
      </c>
      <c r="B64" s="23">
        <v>758</v>
      </c>
      <c r="C64" s="24" t="s">
        <v>9</v>
      </c>
      <c r="D64" s="24" t="s">
        <v>42</v>
      </c>
      <c r="E64" s="24" t="s">
        <v>48</v>
      </c>
      <c r="F64" s="24"/>
      <c r="G64" s="19">
        <f>G65+G68</f>
        <v>33</v>
      </c>
      <c r="H64" s="19">
        <f>H65+H68</f>
        <v>0</v>
      </c>
      <c r="I64" s="19">
        <f t="shared" ref="I64:J64" si="34">I65+I68</f>
        <v>33</v>
      </c>
      <c r="J64" s="19">
        <f t="shared" si="34"/>
        <v>33</v>
      </c>
      <c r="K64" s="19">
        <f>K65+K68</f>
        <v>2</v>
      </c>
      <c r="L64" s="19">
        <f>L65+L68</f>
        <v>2</v>
      </c>
      <c r="M64" s="18">
        <f t="shared" ref="M64:M68" si="35">L64*100/K64</f>
        <v>100</v>
      </c>
    </row>
    <row r="65" spans="1:14" ht="37.799999999999997" customHeight="1" x14ac:dyDescent="0.25">
      <c r="A65" s="22" t="s">
        <v>21</v>
      </c>
      <c r="B65" s="23">
        <v>758</v>
      </c>
      <c r="C65" s="24" t="s">
        <v>9</v>
      </c>
      <c r="D65" s="24" t="s">
        <v>42</v>
      </c>
      <c r="E65" s="24" t="s">
        <v>48</v>
      </c>
      <c r="F65" s="24" t="s">
        <v>22</v>
      </c>
      <c r="G65" s="19">
        <f t="shared" ref="G65:L66" si="36">G66</f>
        <v>33</v>
      </c>
      <c r="H65" s="19">
        <f t="shared" si="36"/>
        <v>0</v>
      </c>
      <c r="I65" s="19">
        <f t="shared" si="36"/>
        <v>33</v>
      </c>
      <c r="J65" s="19">
        <f t="shared" si="36"/>
        <v>33</v>
      </c>
      <c r="K65" s="19">
        <f t="shared" si="36"/>
        <v>2</v>
      </c>
      <c r="L65" s="19">
        <f t="shared" si="36"/>
        <v>2</v>
      </c>
      <c r="M65" s="18">
        <f t="shared" si="35"/>
        <v>100</v>
      </c>
    </row>
    <row r="66" spans="1:14" ht="40.200000000000003" customHeight="1" x14ac:dyDescent="0.25">
      <c r="A66" s="22" t="s">
        <v>23</v>
      </c>
      <c r="B66" s="23">
        <v>758</v>
      </c>
      <c r="C66" s="24" t="s">
        <v>9</v>
      </c>
      <c r="D66" s="24" t="s">
        <v>42</v>
      </c>
      <c r="E66" s="24" t="s">
        <v>48</v>
      </c>
      <c r="F66" s="24" t="s">
        <v>24</v>
      </c>
      <c r="G66" s="19">
        <f>G67</f>
        <v>33</v>
      </c>
      <c r="H66" s="19">
        <f>H67</f>
        <v>0</v>
      </c>
      <c r="I66" s="19">
        <f t="shared" si="36"/>
        <v>33</v>
      </c>
      <c r="J66" s="19">
        <f t="shared" si="36"/>
        <v>33</v>
      </c>
      <c r="K66" s="19">
        <f>K67</f>
        <v>2</v>
      </c>
      <c r="L66" s="19">
        <f>L67</f>
        <v>2</v>
      </c>
      <c r="M66" s="18">
        <f t="shared" si="35"/>
        <v>100</v>
      </c>
    </row>
    <row r="67" spans="1:14" ht="24" customHeight="1" x14ac:dyDescent="0.25">
      <c r="A67" s="22" t="s">
        <v>104</v>
      </c>
      <c r="B67" s="23">
        <v>758</v>
      </c>
      <c r="C67" s="24" t="s">
        <v>9</v>
      </c>
      <c r="D67" s="24" t="s">
        <v>42</v>
      </c>
      <c r="E67" s="24" t="s">
        <v>48</v>
      </c>
      <c r="F67" s="24" t="s">
        <v>25</v>
      </c>
      <c r="G67" s="19">
        <v>33</v>
      </c>
      <c r="H67" s="19">
        <v>0</v>
      </c>
      <c r="I67" s="19">
        <v>33</v>
      </c>
      <c r="J67" s="19">
        <v>33</v>
      </c>
      <c r="K67" s="19">
        <v>2</v>
      </c>
      <c r="L67" s="19">
        <v>2</v>
      </c>
      <c r="M67" s="18">
        <f t="shared" si="35"/>
        <v>100</v>
      </c>
    </row>
    <row r="68" spans="1:14" ht="2.4" hidden="1" customHeight="1" x14ac:dyDescent="0.25">
      <c r="A68" s="22" t="s">
        <v>105</v>
      </c>
      <c r="B68" s="23">
        <v>758</v>
      </c>
      <c r="C68" s="24" t="s">
        <v>9</v>
      </c>
      <c r="D68" s="24" t="s">
        <v>42</v>
      </c>
      <c r="E68" s="24" t="s">
        <v>48</v>
      </c>
      <c r="F68" s="24" t="s">
        <v>106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8" t="e">
        <f t="shared" si="35"/>
        <v>#DIV/0!</v>
      </c>
    </row>
    <row r="69" spans="1:14" ht="41.4" customHeight="1" x14ac:dyDescent="0.25">
      <c r="A69" s="22" t="s">
        <v>114</v>
      </c>
      <c r="B69" s="23">
        <v>758</v>
      </c>
      <c r="C69" s="24" t="s">
        <v>9</v>
      </c>
      <c r="D69" s="24" t="s">
        <v>42</v>
      </c>
      <c r="E69" s="62">
        <v>6180000000</v>
      </c>
      <c r="F69" s="24"/>
      <c r="G69" s="19">
        <f>G70+G80</f>
        <v>1198.9000000000001</v>
      </c>
      <c r="H69" s="19">
        <f>H70</f>
        <v>610.79999999999995</v>
      </c>
      <c r="I69" s="19">
        <f t="shared" ref="I69:J69" si="37">I70+I99</f>
        <v>807.5</v>
      </c>
      <c r="J69" s="19">
        <f t="shared" si="37"/>
        <v>1101.0999999999999</v>
      </c>
      <c r="K69" s="19">
        <f t="shared" ref="K69:L69" si="38">K70+K99</f>
        <v>546.40000000000009</v>
      </c>
      <c r="L69" s="19">
        <f t="shared" si="38"/>
        <v>546.40000000000009</v>
      </c>
      <c r="M69" s="18">
        <f t="shared" si="4"/>
        <v>100</v>
      </c>
    </row>
    <row r="70" spans="1:14" ht="21.9" customHeight="1" x14ac:dyDescent="0.25">
      <c r="A70" s="22" t="s">
        <v>115</v>
      </c>
      <c r="B70" s="23">
        <v>758</v>
      </c>
      <c r="C70" s="24" t="s">
        <v>9</v>
      </c>
      <c r="D70" s="24" t="s">
        <v>42</v>
      </c>
      <c r="E70" s="62">
        <v>6180090000</v>
      </c>
      <c r="F70" s="24"/>
      <c r="G70" s="19">
        <f>G71+G75+G84+G87+G90+G93+G96</f>
        <v>1198.9000000000001</v>
      </c>
      <c r="H70" s="19">
        <f>H71+H75+H84+H87+H90+H93</f>
        <v>610.79999999999995</v>
      </c>
      <c r="I70" s="19">
        <f>I71+I75+I84+I87+I90+I93+I96</f>
        <v>807.5</v>
      </c>
      <c r="J70" s="19">
        <f>J71+J75+J84+J87+J90+J93+J96</f>
        <v>1101.0999999999999</v>
      </c>
      <c r="K70" s="19">
        <f>K71+K75+K84+K87+K90+K93+K96</f>
        <v>546.40000000000009</v>
      </c>
      <c r="L70" s="19">
        <f>L71+L75+L84+L87+L90+L93+L96</f>
        <v>546.40000000000009</v>
      </c>
      <c r="M70" s="18">
        <f t="shared" si="4"/>
        <v>100</v>
      </c>
    </row>
    <row r="71" spans="1:14" ht="36.6" customHeight="1" x14ac:dyDescent="0.25">
      <c r="A71" s="22" t="s">
        <v>21</v>
      </c>
      <c r="B71" s="23">
        <v>758</v>
      </c>
      <c r="C71" s="24" t="s">
        <v>9</v>
      </c>
      <c r="D71" s="24" t="s">
        <v>42</v>
      </c>
      <c r="E71" s="62">
        <v>6180090010</v>
      </c>
      <c r="F71" s="24" t="s">
        <v>22</v>
      </c>
      <c r="G71" s="19">
        <f>G72</f>
        <v>1164.4000000000001</v>
      </c>
      <c r="H71" s="19">
        <f>H72</f>
        <v>587.79999999999995</v>
      </c>
      <c r="I71" s="19">
        <f t="shared" ref="I71:J71" si="39">I72</f>
        <v>757</v>
      </c>
      <c r="J71" s="19">
        <f t="shared" si="39"/>
        <v>1047.8</v>
      </c>
      <c r="K71" s="19">
        <f>K72</f>
        <v>531.20000000000005</v>
      </c>
      <c r="L71" s="19">
        <f>L72</f>
        <v>531.20000000000005</v>
      </c>
      <c r="M71" s="18">
        <f t="shared" si="4"/>
        <v>100</v>
      </c>
    </row>
    <row r="72" spans="1:14" ht="50.4" customHeight="1" x14ac:dyDescent="0.25">
      <c r="A72" s="22" t="s">
        <v>23</v>
      </c>
      <c r="B72" s="23">
        <v>758</v>
      </c>
      <c r="C72" s="24" t="s">
        <v>9</v>
      </c>
      <c r="D72" s="24" t="s">
        <v>42</v>
      </c>
      <c r="E72" s="62">
        <v>6180090010</v>
      </c>
      <c r="F72" s="24" t="s">
        <v>24</v>
      </c>
      <c r="G72" s="19">
        <f>G73+G74</f>
        <v>1164.4000000000001</v>
      </c>
      <c r="H72" s="19">
        <f t="shared" ref="H72:I72" si="40">H73</f>
        <v>587.79999999999995</v>
      </c>
      <c r="I72" s="19">
        <f t="shared" si="40"/>
        <v>757</v>
      </c>
      <c r="J72" s="19">
        <f>J73+J74</f>
        <v>1047.8</v>
      </c>
      <c r="K72" s="19">
        <f>K73+K74</f>
        <v>531.20000000000005</v>
      </c>
      <c r="L72" s="19">
        <f>L73+L74</f>
        <v>531.20000000000005</v>
      </c>
      <c r="M72" s="18">
        <f t="shared" si="4"/>
        <v>100</v>
      </c>
    </row>
    <row r="73" spans="1:14" ht="22.5" customHeight="1" x14ac:dyDescent="0.25">
      <c r="A73" s="22" t="s">
        <v>104</v>
      </c>
      <c r="B73" s="23">
        <v>758</v>
      </c>
      <c r="C73" s="24" t="s">
        <v>9</v>
      </c>
      <c r="D73" s="24" t="s">
        <v>42</v>
      </c>
      <c r="E73" s="62">
        <v>6180090010</v>
      </c>
      <c r="F73" s="24" t="s">
        <v>25</v>
      </c>
      <c r="G73" s="19">
        <v>1127.9000000000001</v>
      </c>
      <c r="H73" s="19">
        <v>587.79999999999995</v>
      </c>
      <c r="I73" s="19">
        <v>757</v>
      </c>
      <c r="J73" s="19">
        <v>1026.7</v>
      </c>
      <c r="K73" s="19">
        <v>523.70000000000005</v>
      </c>
      <c r="L73" s="19">
        <v>523.70000000000005</v>
      </c>
      <c r="M73" s="18">
        <f t="shared" si="4"/>
        <v>100</v>
      </c>
      <c r="N73" s="8"/>
    </row>
    <row r="74" spans="1:14" ht="22.5" customHeight="1" x14ac:dyDescent="0.25">
      <c r="A74" s="22" t="s">
        <v>105</v>
      </c>
      <c r="B74" s="23">
        <v>758</v>
      </c>
      <c r="C74" s="24" t="s">
        <v>9</v>
      </c>
      <c r="D74" s="24" t="s">
        <v>42</v>
      </c>
      <c r="E74" s="62">
        <v>6180090010</v>
      </c>
      <c r="F74" s="24" t="s">
        <v>106</v>
      </c>
      <c r="G74" s="19">
        <v>36.5</v>
      </c>
      <c r="H74" s="19">
        <v>0</v>
      </c>
      <c r="I74" s="19">
        <v>0</v>
      </c>
      <c r="J74" s="19">
        <v>21.1</v>
      </c>
      <c r="K74" s="19">
        <v>7.5</v>
      </c>
      <c r="L74" s="19">
        <v>7.5</v>
      </c>
      <c r="M74" s="18">
        <f t="shared" ref="M74" si="41">L74*100/K74</f>
        <v>100</v>
      </c>
      <c r="N74" s="8"/>
    </row>
    <row r="75" spans="1:14" ht="21.9" customHeight="1" x14ac:dyDescent="0.25">
      <c r="A75" s="22" t="s">
        <v>26</v>
      </c>
      <c r="B75" s="23">
        <v>758</v>
      </c>
      <c r="C75" s="24" t="s">
        <v>9</v>
      </c>
      <c r="D75" s="24" t="s">
        <v>42</v>
      </c>
      <c r="E75" s="62">
        <v>6180090010</v>
      </c>
      <c r="F75" s="24" t="s">
        <v>27</v>
      </c>
      <c r="G75" s="19">
        <f t="shared" ref="G75:L75" si="42">G76</f>
        <v>7.5</v>
      </c>
      <c r="H75" s="19">
        <f t="shared" si="42"/>
        <v>0</v>
      </c>
      <c r="I75" s="19">
        <f t="shared" si="42"/>
        <v>2.5</v>
      </c>
      <c r="J75" s="19">
        <f t="shared" si="42"/>
        <v>13.2</v>
      </c>
      <c r="K75" s="19">
        <f>K76</f>
        <v>13.2</v>
      </c>
      <c r="L75" s="19">
        <f t="shared" si="42"/>
        <v>13.2</v>
      </c>
      <c r="M75" s="18">
        <f t="shared" si="4"/>
        <v>100</v>
      </c>
    </row>
    <row r="76" spans="1:14" ht="21.9" customHeight="1" x14ac:dyDescent="0.25">
      <c r="A76" s="22" t="s">
        <v>107</v>
      </c>
      <c r="B76" s="23">
        <v>758</v>
      </c>
      <c r="C76" s="24" t="s">
        <v>9</v>
      </c>
      <c r="D76" s="24" t="s">
        <v>42</v>
      </c>
      <c r="E76" s="62">
        <v>6180090010</v>
      </c>
      <c r="F76" s="24" t="s">
        <v>43</v>
      </c>
      <c r="G76" s="19">
        <f>G77+G78+G79</f>
        <v>7.5</v>
      </c>
      <c r="H76" s="19">
        <v>0</v>
      </c>
      <c r="I76" s="19">
        <f t="shared" ref="I76:J76" si="43">I77+I78+I79</f>
        <v>2.5</v>
      </c>
      <c r="J76" s="19">
        <f t="shared" si="43"/>
        <v>13.2</v>
      </c>
      <c r="K76" s="19">
        <f>K77+K78+K79</f>
        <v>13.2</v>
      </c>
      <c r="L76" s="19">
        <f>L77+L78+L79</f>
        <v>13.2</v>
      </c>
      <c r="M76" s="18">
        <f t="shared" si="4"/>
        <v>100</v>
      </c>
    </row>
    <row r="77" spans="1:14" ht="0.6" customHeight="1" x14ac:dyDescent="0.25">
      <c r="A77" s="22" t="s">
        <v>108</v>
      </c>
      <c r="B77" s="23">
        <v>758</v>
      </c>
      <c r="C77" s="24" t="s">
        <v>9</v>
      </c>
      <c r="D77" s="24" t="s">
        <v>42</v>
      </c>
      <c r="E77" s="62">
        <v>6180090010</v>
      </c>
      <c r="F77" s="24" t="s">
        <v>109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8" t="e">
        <f t="shared" si="4"/>
        <v>#DIV/0!</v>
      </c>
    </row>
    <row r="78" spans="1:14" ht="30.6" hidden="1" customHeight="1" x14ac:dyDescent="0.25">
      <c r="A78" s="22" t="s">
        <v>110</v>
      </c>
      <c r="B78" s="23">
        <v>758</v>
      </c>
      <c r="C78" s="24" t="s">
        <v>9</v>
      </c>
      <c r="D78" s="24" t="s">
        <v>42</v>
      </c>
      <c r="E78" s="62">
        <v>6180090010</v>
      </c>
      <c r="F78" s="24" t="s">
        <v>111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8" t="e">
        <f t="shared" si="4"/>
        <v>#DIV/0!</v>
      </c>
    </row>
    <row r="79" spans="1:14" ht="33" customHeight="1" x14ac:dyDescent="0.25">
      <c r="A79" s="22" t="s">
        <v>112</v>
      </c>
      <c r="B79" s="23">
        <v>758</v>
      </c>
      <c r="C79" s="24" t="s">
        <v>9</v>
      </c>
      <c r="D79" s="24" t="s">
        <v>42</v>
      </c>
      <c r="E79" s="62">
        <v>6180090010</v>
      </c>
      <c r="F79" s="24" t="s">
        <v>113</v>
      </c>
      <c r="G79" s="19">
        <v>7.5</v>
      </c>
      <c r="H79" s="19">
        <v>0.8</v>
      </c>
      <c r="I79" s="19">
        <v>2.5</v>
      </c>
      <c r="J79" s="19">
        <v>13.2</v>
      </c>
      <c r="K79" s="19">
        <v>13.2</v>
      </c>
      <c r="L79" s="19">
        <v>13.2</v>
      </c>
      <c r="M79" s="18">
        <f t="shared" si="4"/>
        <v>100</v>
      </c>
    </row>
    <row r="80" spans="1:14" ht="33" hidden="1" customHeight="1" x14ac:dyDescent="0.25">
      <c r="A80" s="22" t="s">
        <v>21</v>
      </c>
      <c r="B80" s="23">
        <v>758</v>
      </c>
      <c r="C80" s="24" t="s">
        <v>9</v>
      </c>
      <c r="D80" s="24" t="s">
        <v>42</v>
      </c>
      <c r="E80" s="62">
        <v>6180080501</v>
      </c>
      <c r="F80" s="24" t="s">
        <v>22</v>
      </c>
      <c r="G80" s="19">
        <f>G81</f>
        <v>0</v>
      </c>
      <c r="H80" s="19">
        <f>H81</f>
        <v>0</v>
      </c>
      <c r="I80" s="19">
        <f t="shared" ref="I80:J80" si="44">I81</f>
        <v>0</v>
      </c>
      <c r="J80" s="19">
        <f t="shared" si="44"/>
        <v>0</v>
      </c>
      <c r="K80" s="19">
        <f>K81</f>
        <v>0</v>
      </c>
      <c r="L80" s="19">
        <f>L81</f>
        <v>0</v>
      </c>
      <c r="M80" s="18" t="e">
        <f t="shared" si="4"/>
        <v>#DIV/0!</v>
      </c>
    </row>
    <row r="81" spans="1:13" ht="33" hidden="1" customHeight="1" x14ac:dyDescent="0.25">
      <c r="A81" s="22" t="s">
        <v>23</v>
      </c>
      <c r="B81" s="23">
        <v>758</v>
      </c>
      <c r="C81" s="24" t="s">
        <v>9</v>
      </c>
      <c r="D81" s="24" t="s">
        <v>42</v>
      </c>
      <c r="E81" s="62">
        <v>6180080501</v>
      </c>
      <c r="F81" s="24" t="s">
        <v>24</v>
      </c>
      <c r="G81" s="19">
        <f>G82+G83</f>
        <v>0</v>
      </c>
      <c r="H81" s="19">
        <f>H82+H83</f>
        <v>0</v>
      </c>
      <c r="I81" s="19">
        <f t="shared" ref="I81:J81" si="45">I82+I83</f>
        <v>0</v>
      </c>
      <c r="J81" s="19">
        <f t="shared" si="45"/>
        <v>0</v>
      </c>
      <c r="K81" s="19">
        <f>K82+K83</f>
        <v>0</v>
      </c>
      <c r="L81" s="19">
        <f>L82+L83</f>
        <v>0</v>
      </c>
      <c r="M81" s="18" t="e">
        <f t="shared" si="4"/>
        <v>#DIV/0!</v>
      </c>
    </row>
    <row r="82" spans="1:13" ht="33" hidden="1" customHeight="1" x14ac:dyDescent="0.25">
      <c r="A82" s="22" t="s">
        <v>104</v>
      </c>
      <c r="B82" s="23">
        <v>758</v>
      </c>
      <c r="C82" s="24" t="s">
        <v>9</v>
      </c>
      <c r="D82" s="24" t="s">
        <v>42</v>
      </c>
      <c r="E82" s="62">
        <v>6180080501</v>
      </c>
      <c r="F82" s="24" t="s">
        <v>25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8" t="e">
        <f t="shared" si="4"/>
        <v>#DIV/0!</v>
      </c>
    </row>
    <row r="83" spans="1:13" ht="33" hidden="1" customHeight="1" x14ac:dyDescent="0.25">
      <c r="A83" s="22" t="s">
        <v>105</v>
      </c>
      <c r="B83" s="23">
        <v>758</v>
      </c>
      <c r="C83" s="24" t="s">
        <v>9</v>
      </c>
      <c r="D83" s="24" t="s">
        <v>42</v>
      </c>
      <c r="E83" s="62">
        <v>6180080501</v>
      </c>
      <c r="F83" s="24" t="s">
        <v>106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8" t="e">
        <f t="shared" si="4"/>
        <v>#DIV/0!</v>
      </c>
    </row>
    <row r="84" spans="1:13" ht="30" customHeight="1" x14ac:dyDescent="0.25">
      <c r="A84" s="22" t="s">
        <v>21</v>
      </c>
      <c r="B84" s="23">
        <v>758</v>
      </c>
      <c r="C84" s="24" t="s">
        <v>9</v>
      </c>
      <c r="D84" s="24" t="s">
        <v>42</v>
      </c>
      <c r="E84" s="62">
        <v>6180090020</v>
      </c>
      <c r="F84" s="24" t="s">
        <v>22</v>
      </c>
      <c r="G84" s="19">
        <f t="shared" ref="G84:L85" si="46">G85</f>
        <v>23</v>
      </c>
      <c r="H84" s="19">
        <f t="shared" si="46"/>
        <v>23</v>
      </c>
      <c r="I84" s="19">
        <f t="shared" si="46"/>
        <v>23</v>
      </c>
      <c r="J84" s="19">
        <f t="shared" si="46"/>
        <v>15.1</v>
      </c>
      <c r="K84" s="19">
        <f t="shared" si="46"/>
        <v>0</v>
      </c>
      <c r="L84" s="19">
        <f t="shared" si="46"/>
        <v>0</v>
      </c>
      <c r="M84" s="18" t="e">
        <f t="shared" si="4"/>
        <v>#DIV/0!</v>
      </c>
    </row>
    <row r="85" spans="1:13" ht="40.200000000000003" customHeight="1" x14ac:dyDescent="0.25">
      <c r="A85" s="22" t="s">
        <v>23</v>
      </c>
      <c r="B85" s="23">
        <v>758</v>
      </c>
      <c r="C85" s="24" t="s">
        <v>9</v>
      </c>
      <c r="D85" s="24" t="s">
        <v>42</v>
      </c>
      <c r="E85" s="62">
        <v>6180090020</v>
      </c>
      <c r="F85" s="24" t="s">
        <v>24</v>
      </c>
      <c r="G85" s="19">
        <f t="shared" si="46"/>
        <v>23</v>
      </c>
      <c r="H85" s="19">
        <f t="shared" si="46"/>
        <v>23</v>
      </c>
      <c r="I85" s="19">
        <f t="shared" si="46"/>
        <v>23</v>
      </c>
      <c r="J85" s="19">
        <f t="shared" si="46"/>
        <v>15.1</v>
      </c>
      <c r="K85" s="19">
        <f t="shared" si="46"/>
        <v>0</v>
      </c>
      <c r="L85" s="19">
        <f t="shared" si="46"/>
        <v>0</v>
      </c>
      <c r="M85" s="18" t="e">
        <f t="shared" ref="M85:M86" si="47">L85*100/K85</f>
        <v>#DIV/0!</v>
      </c>
    </row>
    <row r="86" spans="1:13" ht="23.25" customHeight="1" x14ac:dyDescent="0.25">
      <c r="A86" s="22" t="s">
        <v>104</v>
      </c>
      <c r="B86" s="23">
        <v>758</v>
      </c>
      <c r="C86" s="24" t="s">
        <v>9</v>
      </c>
      <c r="D86" s="24" t="s">
        <v>42</v>
      </c>
      <c r="E86" s="62">
        <v>6180090020</v>
      </c>
      <c r="F86" s="24" t="s">
        <v>25</v>
      </c>
      <c r="G86" s="19">
        <v>23</v>
      </c>
      <c r="H86" s="19">
        <v>23</v>
      </c>
      <c r="I86" s="19">
        <v>23</v>
      </c>
      <c r="J86" s="19">
        <v>15.1</v>
      </c>
      <c r="K86" s="19">
        <v>0</v>
      </c>
      <c r="L86" s="19">
        <v>0</v>
      </c>
      <c r="M86" s="18" t="e">
        <f t="shared" si="47"/>
        <v>#DIV/0!</v>
      </c>
    </row>
    <row r="87" spans="1:13" ht="32.4" customHeight="1" x14ac:dyDescent="0.25">
      <c r="A87" s="22" t="s">
        <v>21</v>
      </c>
      <c r="B87" s="23">
        <v>758</v>
      </c>
      <c r="C87" s="24" t="s">
        <v>9</v>
      </c>
      <c r="D87" s="24" t="s">
        <v>42</v>
      </c>
      <c r="E87" s="62">
        <v>6180090030</v>
      </c>
      <c r="F87" s="24" t="s">
        <v>22</v>
      </c>
      <c r="G87" s="19">
        <f t="shared" ref="G87:L94" si="48">G88</f>
        <v>1</v>
      </c>
      <c r="H87" s="19">
        <f t="shared" si="48"/>
        <v>0</v>
      </c>
      <c r="I87" s="19">
        <f t="shared" si="48"/>
        <v>5</v>
      </c>
      <c r="J87" s="19">
        <f t="shared" si="48"/>
        <v>5</v>
      </c>
      <c r="K87" s="19">
        <f t="shared" si="48"/>
        <v>0</v>
      </c>
      <c r="L87" s="19">
        <f t="shared" si="48"/>
        <v>0</v>
      </c>
      <c r="M87" s="18" t="e">
        <f t="shared" si="4"/>
        <v>#DIV/0!</v>
      </c>
    </row>
    <row r="88" spans="1:13" ht="42" customHeight="1" x14ac:dyDescent="0.25">
      <c r="A88" s="22" t="s">
        <v>23</v>
      </c>
      <c r="B88" s="23">
        <v>758</v>
      </c>
      <c r="C88" s="24" t="s">
        <v>9</v>
      </c>
      <c r="D88" s="24" t="s">
        <v>42</v>
      </c>
      <c r="E88" s="62">
        <v>6180090030</v>
      </c>
      <c r="F88" s="24" t="s">
        <v>24</v>
      </c>
      <c r="G88" s="19">
        <f t="shared" si="48"/>
        <v>1</v>
      </c>
      <c r="H88" s="19">
        <f t="shared" si="48"/>
        <v>0</v>
      </c>
      <c r="I88" s="19">
        <f t="shared" si="48"/>
        <v>5</v>
      </c>
      <c r="J88" s="19">
        <f t="shared" si="48"/>
        <v>5</v>
      </c>
      <c r="K88" s="19">
        <f t="shared" si="48"/>
        <v>0</v>
      </c>
      <c r="L88" s="19">
        <f t="shared" si="48"/>
        <v>0</v>
      </c>
      <c r="M88" s="18" t="e">
        <f t="shared" si="4"/>
        <v>#DIV/0!</v>
      </c>
    </row>
    <row r="89" spans="1:13" ht="30.6" customHeight="1" x14ac:dyDescent="0.25">
      <c r="A89" s="22" t="s">
        <v>116</v>
      </c>
      <c r="B89" s="23">
        <v>758</v>
      </c>
      <c r="C89" s="24" t="s">
        <v>9</v>
      </c>
      <c r="D89" s="24" t="s">
        <v>42</v>
      </c>
      <c r="E89" s="62">
        <v>6180090030</v>
      </c>
      <c r="F89" s="24" t="s">
        <v>25</v>
      </c>
      <c r="G89" s="19">
        <v>1</v>
      </c>
      <c r="H89" s="19">
        <v>0</v>
      </c>
      <c r="I89" s="19">
        <v>5</v>
      </c>
      <c r="J89" s="19">
        <v>5</v>
      </c>
      <c r="K89" s="19">
        <v>0</v>
      </c>
      <c r="L89" s="19">
        <v>0</v>
      </c>
      <c r="M89" s="18" t="e">
        <f t="shared" si="4"/>
        <v>#DIV/0!</v>
      </c>
    </row>
    <row r="90" spans="1:13" ht="36" customHeight="1" x14ac:dyDescent="0.25">
      <c r="A90" s="22" t="s">
        <v>21</v>
      </c>
      <c r="B90" s="23">
        <v>758</v>
      </c>
      <c r="C90" s="24" t="s">
        <v>9</v>
      </c>
      <c r="D90" s="24" t="s">
        <v>42</v>
      </c>
      <c r="E90" s="62">
        <v>6180090040</v>
      </c>
      <c r="F90" s="24" t="s">
        <v>22</v>
      </c>
      <c r="G90" s="19">
        <f t="shared" si="48"/>
        <v>1</v>
      </c>
      <c r="H90" s="19">
        <f t="shared" si="48"/>
        <v>0</v>
      </c>
      <c r="I90" s="19">
        <f t="shared" si="48"/>
        <v>10</v>
      </c>
      <c r="J90" s="19">
        <f t="shared" si="48"/>
        <v>10</v>
      </c>
      <c r="K90" s="19">
        <f t="shared" si="48"/>
        <v>0</v>
      </c>
      <c r="L90" s="19">
        <f t="shared" si="48"/>
        <v>0</v>
      </c>
      <c r="M90" s="18" t="e">
        <f t="shared" ref="M90:M92" si="49">L90*100/K90</f>
        <v>#DIV/0!</v>
      </c>
    </row>
    <row r="91" spans="1:13" ht="42" customHeight="1" x14ac:dyDescent="0.25">
      <c r="A91" s="22" t="s">
        <v>23</v>
      </c>
      <c r="B91" s="23">
        <v>758</v>
      </c>
      <c r="C91" s="24" t="s">
        <v>9</v>
      </c>
      <c r="D91" s="24" t="s">
        <v>42</v>
      </c>
      <c r="E91" s="62">
        <v>6180090040</v>
      </c>
      <c r="F91" s="24" t="s">
        <v>24</v>
      </c>
      <c r="G91" s="19">
        <f t="shared" si="48"/>
        <v>1</v>
      </c>
      <c r="H91" s="19">
        <f t="shared" si="48"/>
        <v>0</v>
      </c>
      <c r="I91" s="19">
        <f t="shared" si="48"/>
        <v>10</v>
      </c>
      <c r="J91" s="19">
        <f t="shared" si="48"/>
        <v>10</v>
      </c>
      <c r="K91" s="19">
        <f t="shared" si="48"/>
        <v>0</v>
      </c>
      <c r="L91" s="19">
        <f t="shared" si="48"/>
        <v>0</v>
      </c>
      <c r="M91" s="18" t="e">
        <f t="shared" si="49"/>
        <v>#DIV/0!</v>
      </c>
    </row>
    <row r="92" spans="1:13" ht="31.2" customHeight="1" x14ac:dyDescent="0.25">
      <c r="A92" s="22" t="s">
        <v>116</v>
      </c>
      <c r="B92" s="23">
        <v>758</v>
      </c>
      <c r="C92" s="24" t="s">
        <v>9</v>
      </c>
      <c r="D92" s="24" t="s">
        <v>42</v>
      </c>
      <c r="E92" s="62">
        <v>6180090040</v>
      </c>
      <c r="F92" s="24" t="s">
        <v>25</v>
      </c>
      <c r="G92" s="19">
        <v>1</v>
      </c>
      <c r="H92" s="19">
        <v>0</v>
      </c>
      <c r="I92" s="19">
        <v>10</v>
      </c>
      <c r="J92" s="19">
        <v>10</v>
      </c>
      <c r="K92" s="19">
        <v>0</v>
      </c>
      <c r="L92" s="19">
        <v>0</v>
      </c>
      <c r="M92" s="18" t="e">
        <f t="shared" si="49"/>
        <v>#DIV/0!</v>
      </c>
    </row>
    <row r="93" spans="1:13" ht="37.799999999999997" customHeight="1" x14ac:dyDescent="0.25">
      <c r="A93" s="22" t="s">
        <v>21</v>
      </c>
      <c r="B93" s="23">
        <v>758</v>
      </c>
      <c r="C93" s="24" t="s">
        <v>9</v>
      </c>
      <c r="D93" s="24" t="s">
        <v>42</v>
      </c>
      <c r="E93" s="62">
        <v>6180090050</v>
      </c>
      <c r="F93" s="24" t="s">
        <v>22</v>
      </c>
      <c r="G93" s="19">
        <f t="shared" si="48"/>
        <v>1</v>
      </c>
      <c r="H93" s="19">
        <f t="shared" si="48"/>
        <v>0</v>
      </c>
      <c r="I93" s="19">
        <f t="shared" si="48"/>
        <v>5</v>
      </c>
      <c r="J93" s="19">
        <f t="shared" si="48"/>
        <v>5</v>
      </c>
      <c r="K93" s="19">
        <f t="shared" si="48"/>
        <v>0</v>
      </c>
      <c r="L93" s="19">
        <f t="shared" si="48"/>
        <v>0</v>
      </c>
      <c r="M93" s="18" t="e">
        <f t="shared" ref="M93:M103" si="50">L93*100/K93</f>
        <v>#DIV/0!</v>
      </c>
    </row>
    <row r="94" spans="1:13" ht="43.2" customHeight="1" x14ac:dyDescent="0.25">
      <c r="A94" s="22" t="s">
        <v>23</v>
      </c>
      <c r="B94" s="23">
        <v>758</v>
      </c>
      <c r="C94" s="24" t="s">
        <v>9</v>
      </c>
      <c r="D94" s="24" t="s">
        <v>42</v>
      </c>
      <c r="E94" s="62">
        <v>6180090050</v>
      </c>
      <c r="F94" s="24" t="s">
        <v>24</v>
      </c>
      <c r="G94" s="19">
        <f t="shared" si="48"/>
        <v>1</v>
      </c>
      <c r="H94" s="19">
        <f t="shared" si="48"/>
        <v>0</v>
      </c>
      <c r="I94" s="19">
        <f t="shared" si="48"/>
        <v>5</v>
      </c>
      <c r="J94" s="19">
        <f t="shared" si="48"/>
        <v>5</v>
      </c>
      <c r="K94" s="19">
        <f t="shared" si="48"/>
        <v>0</v>
      </c>
      <c r="L94" s="19">
        <f t="shared" si="48"/>
        <v>0</v>
      </c>
      <c r="M94" s="18" t="e">
        <f t="shared" si="50"/>
        <v>#DIV/0!</v>
      </c>
    </row>
    <row r="95" spans="1:13" ht="22.8" customHeight="1" x14ac:dyDescent="0.25">
      <c r="A95" s="22" t="s">
        <v>104</v>
      </c>
      <c r="B95" s="23">
        <v>758</v>
      </c>
      <c r="C95" s="24" t="s">
        <v>9</v>
      </c>
      <c r="D95" s="24" t="s">
        <v>42</v>
      </c>
      <c r="E95" s="62">
        <v>6180090050</v>
      </c>
      <c r="F95" s="24" t="s">
        <v>25</v>
      </c>
      <c r="G95" s="19">
        <v>1</v>
      </c>
      <c r="H95" s="19">
        <v>0</v>
      </c>
      <c r="I95" s="19">
        <v>5</v>
      </c>
      <c r="J95" s="19">
        <v>5</v>
      </c>
      <c r="K95" s="19">
        <v>0</v>
      </c>
      <c r="L95" s="19">
        <v>0</v>
      </c>
      <c r="M95" s="18" t="e">
        <f t="shared" si="50"/>
        <v>#DIV/0!</v>
      </c>
    </row>
    <row r="96" spans="1:13" ht="33" customHeight="1" x14ac:dyDescent="0.25">
      <c r="A96" s="22" t="s">
        <v>21</v>
      </c>
      <c r="B96" s="23">
        <v>758</v>
      </c>
      <c r="C96" s="24" t="s">
        <v>9</v>
      </c>
      <c r="D96" s="24" t="s">
        <v>42</v>
      </c>
      <c r="E96" s="62">
        <v>6180090060</v>
      </c>
      <c r="F96" s="24" t="s">
        <v>22</v>
      </c>
      <c r="G96" s="19">
        <f>G97</f>
        <v>1</v>
      </c>
      <c r="H96" s="19">
        <f t="shared" ref="H96:L97" si="51">H97</f>
        <v>0</v>
      </c>
      <c r="I96" s="19">
        <f t="shared" si="51"/>
        <v>5</v>
      </c>
      <c r="J96" s="19">
        <f t="shared" si="51"/>
        <v>5</v>
      </c>
      <c r="K96" s="19">
        <f t="shared" si="51"/>
        <v>2</v>
      </c>
      <c r="L96" s="19">
        <f t="shared" si="51"/>
        <v>2</v>
      </c>
      <c r="M96" s="18">
        <f t="shared" si="50"/>
        <v>100</v>
      </c>
    </row>
    <row r="97" spans="1:13" ht="45.6" customHeight="1" x14ac:dyDescent="0.25">
      <c r="A97" s="22" t="s">
        <v>23</v>
      </c>
      <c r="B97" s="23">
        <v>758</v>
      </c>
      <c r="C97" s="24" t="s">
        <v>9</v>
      </c>
      <c r="D97" s="24" t="s">
        <v>42</v>
      </c>
      <c r="E97" s="62">
        <v>6180090060</v>
      </c>
      <c r="F97" s="24" t="s">
        <v>24</v>
      </c>
      <c r="G97" s="19">
        <f>G98</f>
        <v>1</v>
      </c>
      <c r="H97" s="19">
        <f t="shared" si="51"/>
        <v>0</v>
      </c>
      <c r="I97" s="19">
        <f t="shared" si="51"/>
        <v>5</v>
      </c>
      <c r="J97" s="19">
        <f t="shared" si="51"/>
        <v>5</v>
      </c>
      <c r="K97" s="19">
        <f t="shared" si="51"/>
        <v>2</v>
      </c>
      <c r="L97" s="19">
        <f t="shared" si="51"/>
        <v>2</v>
      </c>
      <c r="M97" s="18">
        <f t="shared" si="50"/>
        <v>100</v>
      </c>
    </row>
    <row r="98" spans="1:13" ht="21.6" customHeight="1" x14ac:dyDescent="0.25">
      <c r="A98" s="22" t="s">
        <v>104</v>
      </c>
      <c r="B98" s="23">
        <v>758</v>
      </c>
      <c r="C98" s="24" t="s">
        <v>9</v>
      </c>
      <c r="D98" s="24" t="s">
        <v>42</v>
      </c>
      <c r="E98" s="62">
        <v>6180090060</v>
      </c>
      <c r="F98" s="24" t="s">
        <v>25</v>
      </c>
      <c r="G98" s="19">
        <v>1</v>
      </c>
      <c r="H98" s="19">
        <v>0</v>
      </c>
      <c r="I98" s="19">
        <v>5</v>
      </c>
      <c r="J98" s="19">
        <v>5</v>
      </c>
      <c r="K98" s="19">
        <v>2</v>
      </c>
      <c r="L98" s="19">
        <v>2</v>
      </c>
      <c r="M98" s="18">
        <f t="shared" si="50"/>
        <v>100</v>
      </c>
    </row>
    <row r="99" spans="1:13" ht="25.8" hidden="1" customHeight="1" x14ac:dyDescent="0.25">
      <c r="A99" s="22" t="s">
        <v>21</v>
      </c>
      <c r="B99" s="23">
        <v>758</v>
      </c>
      <c r="C99" s="24" t="s">
        <v>9</v>
      </c>
      <c r="D99" s="24" t="s">
        <v>42</v>
      </c>
      <c r="E99" s="62">
        <v>6190000200</v>
      </c>
      <c r="F99" s="24" t="s">
        <v>22</v>
      </c>
      <c r="G99" s="19">
        <f t="shared" ref="G99:L100" si="52">G100</f>
        <v>0</v>
      </c>
      <c r="H99" s="19">
        <f t="shared" si="52"/>
        <v>0</v>
      </c>
      <c r="I99" s="19">
        <f t="shared" si="52"/>
        <v>0</v>
      </c>
      <c r="J99" s="19">
        <f t="shared" si="52"/>
        <v>0</v>
      </c>
      <c r="K99" s="19">
        <f>K100</f>
        <v>0</v>
      </c>
      <c r="L99" s="19">
        <f t="shared" si="52"/>
        <v>0</v>
      </c>
      <c r="M99" s="18" t="e">
        <f t="shared" si="50"/>
        <v>#DIV/0!</v>
      </c>
    </row>
    <row r="100" spans="1:13" ht="29.4" hidden="1" customHeight="1" x14ac:dyDescent="0.25">
      <c r="A100" s="22" t="s">
        <v>23</v>
      </c>
      <c r="B100" s="23">
        <v>758</v>
      </c>
      <c r="C100" s="24" t="s">
        <v>9</v>
      </c>
      <c r="D100" s="24" t="s">
        <v>42</v>
      </c>
      <c r="E100" s="62">
        <v>6190000200</v>
      </c>
      <c r="F100" s="24" t="s">
        <v>24</v>
      </c>
      <c r="G100" s="19">
        <f>G101+G102</f>
        <v>0</v>
      </c>
      <c r="H100" s="19">
        <f>H101+H102</f>
        <v>0</v>
      </c>
      <c r="I100" s="19">
        <f t="shared" si="52"/>
        <v>0</v>
      </c>
      <c r="J100" s="19">
        <f t="shared" si="52"/>
        <v>0</v>
      </c>
      <c r="K100" s="19">
        <f t="shared" si="52"/>
        <v>0</v>
      </c>
      <c r="L100" s="19">
        <f t="shared" si="52"/>
        <v>0</v>
      </c>
      <c r="M100" s="18" t="e">
        <f t="shared" si="50"/>
        <v>#DIV/0!</v>
      </c>
    </row>
    <row r="101" spans="1:13" ht="24.6" hidden="1" customHeight="1" x14ac:dyDescent="0.25">
      <c r="A101" s="22" t="s">
        <v>104</v>
      </c>
      <c r="B101" s="23">
        <v>758</v>
      </c>
      <c r="C101" s="24" t="s">
        <v>9</v>
      </c>
      <c r="D101" s="24" t="s">
        <v>42</v>
      </c>
      <c r="E101" s="62">
        <v>6190000200</v>
      </c>
      <c r="F101" s="24" t="s">
        <v>25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8" t="e">
        <f t="shared" si="50"/>
        <v>#DIV/0!</v>
      </c>
    </row>
    <row r="102" spans="1:13" ht="1.2" hidden="1" customHeight="1" x14ac:dyDescent="0.25">
      <c r="A102" s="22" t="s">
        <v>105</v>
      </c>
      <c r="B102" s="23">
        <v>758</v>
      </c>
      <c r="C102" s="24" t="s">
        <v>9</v>
      </c>
      <c r="D102" s="24" t="s">
        <v>42</v>
      </c>
      <c r="E102" s="62">
        <v>6190000200</v>
      </c>
      <c r="F102" s="24" t="s">
        <v>106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8" t="e">
        <f t="shared" si="50"/>
        <v>#DIV/0!</v>
      </c>
    </row>
    <row r="103" spans="1:13" ht="24.6" hidden="1" customHeight="1" x14ac:dyDescent="0.25">
      <c r="A103" s="22" t="s">
        <v>187</v>
      </c>
      <c r="B103" s="23">
        <v>758</v>
      </c>
      <c r="C103" s="24" t="s">
        <v>9</v>
      </c>
      <c r="D103" s="24" t="s">
        <v>42</v>
      </c>
      <c r="E103" s="62">
        <v>6190000200</v>
      </c>
      <c r="F103" s="24" t="s">
        <v>111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8" t="e">
        <f t="shared" si="50"/>
        <v>#DIV/0!</v>
      </c>
    </row>
    <row r="104" spans="1:13" ht="22.2" hidden="1" customHeight="1" x14ac:dyDescent="0.25">
      <c r="A104" s="22" t="s">
        <v>112</v>
      </c>
      <c r="B104" s="23">
        <v>758</v>
      </c>
      <c r="C104" s="24" t="s">
        <v>9</v>
      </c>
      <c r="D104" s="24" t="s">
        <v>42</v>
      </c>
      <c r="E104" s="62">
        <v>6190000200</v>
      </c>
      <c r="F104" s="24" t="s">
        <v>113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8"/>
    </row>
    <row r="105" spans="1:13" ht="22.5" customHeight="1" x14ac:dyDescent="0.25">
      <c r="A105" s="22" t="s">
        <v>44</v>
      </c>
      <c r="B105" s="23">
        <v>758</v>
      </c>
      <c r="C105" s="24" t="s">
        <v>9</v>
      </c>
      <c r="D105" s="24" t="s">
        <v>42</v>
      </c>
      <c r="E105" s="62">
        <v>6190000401</v>
      </c>
      <c r="F105" s="24" t="s">
        <v>45</v>
      </c>
      <c r="G105" s="19">
        <f t="shared" ref="G105:L107" si="53">G106</f>
        <v>127.3</v>
      </c>
      <c r="H105" s="19">
        <f t="shared" si="53"/>
        <v>48.1</v>
      </c>
      <c r="I105" s="19">
        <f t="shared" si="53"/>
        <v>149.9</v>
      </c>
      <c r="J105" s="19">
        <f t="shared" si="53"/>
        <v>149.9</v>
      </c>
      <c r="K105" s="19">
        <f t="shared" si="53"/>
        <v>37.5</v>
      </c>
      <c r="L105" s="19">
        <f t="shared" si="53"/>
        <v>37.5</v>
      </c>
      <c r="M105" s="18">
        <f t="shared" ref="M105:M106" si="54">L105*100/K105</f>
        <v>100</v>
      </c>
    </row>
    <row r="106" spans="1:13" ht="22.5" customHeight="1" x14ac:dyDescent="0.25">
      <c r="A106" s="22" t="s">
        <v>46</v>
      </c>
      <c r="B106" s="23">
        <v>758</v>
      </c>
      <c r="C106" s="24" t="s">
        <v>9</v>
      </c>
      <c r="D106" s="24" t="s">
        <v>42</v>
      </c>
      <c r="E106" s="62">
        <v>6190000401</v>
      </c>
      <c r="F106" s="24" t="s">
        <v>47</v>
      </c>
      <c r="G106" s="19">
        <v>127.3</v>
      </c>
      <c r="H106" s="19">
        <v>48.1</v>
      </c>
      <c r="I106" s="19">
        <v>149.9</v>
      </c>
      <c r="J106" s="19">
        <v>149.9</v>
      </c>
      <c r="K106" s="19">
        <v>37.5</v>
      </c>
      <c r="L106" s="19">
        <v>37.5</v>
      </c>
      <c r="M106" s="18">
        <f t="shared" si="54"/>
        <v>100</v>
      </c>
    </row>
    <row r="107" spans="1:13" ht="22.5" customHeight="1" x14ac:dyDescent="0.25">
      <c r="A107" s="22" t="s">
        <v>44</v>
      </c>
      <c r="B107" s="23">
        <v>758</v>
      </c>
      <c r="C107" s="24" t="s">
        <v>9</v>
      </c>
      <c r="D107" s="24" t="s">
        <v>42</v>
      </c>
      <c r="E107" s="62">
        <v>6190000402</v>
      </c>
      <c r="F107" s="24" t="s">
        <v>45</v>
      </c>
      <c r="G107" s="19">
        <f t="shared" si="53"/>
        <v>2.1</v>
      </c>
      <c r="H107" s="19">
        <f>H108</f>
        <v>2.1</v>
      </c>
      <c r="I107" s="19">
        <f t="shared" si="53"/>
        <v>1.1000000000000001</v>
      </c>
      <c r="J107" s="19">
        <f t="shared" si="53"/>
        <v>1.1000000000000001</v>
      </c>
      <c r="K107" s="19">
        <f>K108</f>
        <v>1.1000000000000001</v>
      </c>
      <c r="L107" s="19">
        <f>L108</f>
        <v>1.1000000000000001</v>
      </c>
      <c r="M107" s="18">
        <f t="shared" ref="M107:M108" si="55">L107*100/K107</f>
        <v>100</v>
      </c>
    </row>
    <row r="108" spans="1:13" ht="22.5" customHeight="1" x14ac:dyDescent="0.25">
      <c r="A108" s="22" t="s">
        <v>46</v>
      </c>
      <c r="B108" s="23">
        <v>758</v>
      </c>
      <c r="C108" s="24" t="s">
        <v>9</v>
      </c>
      <c r="D108" s="24" t="s">
        <v>42</v>
      </c>
      <c r="E108" s="62">
        <v>6190000402</v>
      </c>
      <c r="F108" s="24" t="s">
        <v>47</v>
      </c>
      <c r="G108" s="19">
        <v>2.1</v>
      </c>
      <c r="H108" s="19">
        <v>2.1</v>
      </c>
      <c r="I108" s="19">
        <v>1.1000000000000001</v>
      </c>
      <c r="J108" s="19">
        <v>1.1000000000000001</v>
      </c>
      <c r="K108" s="19">
        <v>1.1000000000000001</v>
      </c>
      <c r="L108" s="19">
        <v>1.1000000000000001</v>
      </c>
      <c r="M108" s="18">
        <f t="shared" si="55"/>
        <v>100</v>
      </c>
    </row>
    <row r="109" spans="1:13" ht="28.8" customHeight="1" x14ac:dyDescent="0.25">
      <c r="A109" s="56" t="s">
        <v>202</v>
      </c>
      <c r="B109" s="58">
        <v>758</v>
      </c>
      <c r="C109" s="57" t="s">
        <v>9</v>
      </c>
      <c r="D109" s="57" t="s">
        <v>42</v>
      </c>
      <c r="E109" s="63">
        <v>6201000000</v>
      </c>
      <c r="F109" s="57"/>
      <c r="G109" s="20">
        <f>G110</f>
        <v>5</v>
      </c>
      <c r="H109" s="20">
        <f>H110</f>
        <v>0</v>
      </c>
      <c r="I109" s="20">
        <f t="shared" ref="I109:J109" si="56">I110</f>
        <v>25</v>
      </c>
      <c r="J109" s="20">
        <f t="shared" si="56"/>
        <v>25</v>
      </c>
      <c r="K109" s="20">
        <f>K110</f>
        <v>0</v>
      </c>
      <c r="L109" s="20">
        <f>L110</f>
        <v>0</v>
      </c>
      <c r="M109" s="21" t="e">
        <f>M110</f>
        <v>#DIV/0!</v>
      </c>
    </row>
    <row r="110" spans="1:13" ht="28.8" customHeight="1" x14ac:dyDescent="0.25">
      <c r="A110" s="22" t="s">
        <v>21</v>
      </c>
      <c r="B110" s="23">
        <v>758</v>
      </c>
      <c r="C110" s="24" t="s">
        <v>9</v>
      </c>
      <c r="D110" s="24" t="s">
        <v>42</v>
      </c>
      <c r="E110" s="62">
        <v>6201000110</v>
      </c>
      <c r="F110" s="24" t="s">
        <v>22</v>
      </c>
      <c r="G110" s="19">
        <f t="shared" ref="G110:L111" si="57">G111</f>
        <v>5</v>
      </c>
      <c r="H110" s="19">
        <f t="shared" si="57"/>
        <v>0</v>
      </c>
      <c r="I110" s="19">
        <f t="shared" si="57"/>
        <v>25</v>
      </c>
      <c r="J110" s="19">
        <f t="shared" si="57"/>
        <v>25</v>
      </c>
      <c r="K110" s="19">
        <f t="shared" si="57"/>
        <v>0</v>
      </c>
      <c r="L110" s="19">
        <f t="shared" si="57"/>
        <v>0</v>
      </c>
      <c r="M110" s="18" t="e">
        <f t="shared" ref="M110:M112" si="58">L110*100/K110</f>
        <v>#DIV/0!</v>
      </c>
    </row>
    <row r="111" spans="1:13" ht="45" customHeight="1" x14ac:dyDescent="0.25">
      <c r="A111" s="22" t="s">
        <v>23</v>
      </c>
      <c r="B111" s="23">
        <v>758</v>
      </c>
      <c r="C111" s="24" t="s">
        <v>9</v>
      </c>
      <c r="D111" s="24" t="s">
        <v>42</v>
      </c>
      <c r="E111" s="62">
        <v>6201000110</v>
      </c>
      <c r="F111" s="24" t="s">
        <v>24</v>
      </c>
      <c r="G111" s="19">
        <f t="shared" si="57"/>
        <v>5</v>
      </c>
      <c r="H111" s="19">
        <f t="shared" si="57"/>
        <v>0</v>
      </c>
      <c r="I111" s="19">
        <f t="shared" si="57"/>
        <v>25</v>
      </c>
      <c r="J111" s="19">
        <f t="shared" si="57"/>
        <v>25</v>
      </c>
      <c r="K111" s="19">
        <f t="shared" si="57"/>
        <v>0</v>
      </c>
      <c r="L111" s="19">
        <f t="shared" si="57"/>
        <v>0</v>
      </c>
      <c r="M111" s="18" t="e">
        <f t="shared" si="58"/>
        <v>#DIV/0!</v>
      </c>
    </row>
    <row r="112" spans="1:13" ht="23.25" customHeight="1" x14ac:dyDescent="0.25">
      <c r="A112" s="22" t="s">
        <v>141</v>
      </c>
      <c r="B112" s="23">
        <v>758</v>
      </c>
      <c r="C112" s="24" t="s">
        <v>9</v>
      </c>
      <c r="D112" s="24" t="s">
        <v>42</v>
      </c>
      <c r="E112" s="62">
        <v>6201000110</v>
      </c>
      <c r="F112" s="24" t="s">
        <v>25</v>
      </c>
      <c r="G112" s="19">
        <v>5</v>
      </c>
      <c r="H112" s="19">
        <v>0</v>
      </c>
      <c r="I112" s="19">
        <v>25</v>
      </c>
      <c r="J112" s="19">
        <v>25</v>
      </c>
      <c r="K112" s="19">
        <v>0</v>
      </c>
      <c r="L112" s="19">
        <v>0</v>
      </c>
      <c r="M112" s="18" t="e">
        <f t="shared" si="58"/>
        <v>#DIV/0!</v>
      </c>
    </row>
    <row r="113" spans="1:13" ht="19.5" customHeight="1" x14ac:dyDescent="0.25">
      <c r="A113" s="22" t="s">
        <v>161</v>
      </c>
      <c r="B113" s="23">
        <v>758</v>
      </c>
      <c r="C113" s="24" t="s">
        <v>9</v>
      </c>
      <c r="D113" s="24" t="s">
        <v>42</v>
      </c>
      <c r="E113" s="24" t="s">
        <v>49</v>
      </c>
      <c r="F113" s="24"/>
      <c r="G113" s="19">
        <f>G114+G118+G122+G126+G138+G130+G134+G141</f>
        <v>11.02</v>
      </c>
      <c r="H113" s="19">
        <f t="shared" ref="H113:L113" si="59">H114+H118+H122+H126+H138+H130+H134+H141</f>
        <v>0.02</v>
      </c>
      <c r="I113" s="19">
        <f t="shared" si="59"/>
        <v>202.4</v>
      </c>
      <c r="J113" s="19">
        <f t="shared" si="59"/>
        <v>202.4</v>
      </c>
      <c r="K113" s="19">
        <f t="shared" si="59"/>
        <v>2</v>
      </c>
      <c r="L113" s="19">
        <f t="shared" si="59"/>
        <v>2</v>
      </c>
      <c r="M113" s="18">
        <f t="shared" si="4"/>
        <v>100</v>
      </c>
    </row>
    <row r="114" spans="1:13" ht="95.4" customHeight="1" x14ac:dyDescent="0.25">
      <c r="A114" s="25" t="s">
        <v>244</v>
      </c>
      <c r="B114" s="23">
        <v>758</v>
      </c>
      <c r="C114" s="26" t="s">
        <v>9</v>
      </c>
      <c r="D114" s="26" t="s">
        <v>42</v>
      </c>
      <c r="E114" s="26" t="s">
        <v>118</v>
      </c>
      <c r="F114" s="26"/>
      <c r="G114" s="19">
        <f t="shared" ref="G114:L114" si="60">G115</f>
        <v>4</v>
      </c>
      <c r="H114" s="19">
        <f t="shared" si="60"/>
        <v>0</v>
      </c>
      <c r="I114" s="27">
        <f t="shared" si="60"/>
        <v>4</v>
      </c>
      <c r="J114" s="27">
        <f t="shared" si="60"/>
        <v>4</v>
      </c>
      <c r="K114" s="27">
        <f t="shared" si="60"/>
        <v>1</v>
      </c>
      <c r="L114" s="27">
        <f t="shared" si="60"/>
        <v>1</v>
      </c>
      <c r="M114" s="18">
        <f t="shared" ref="M114" si="61">L114*100/K114</f>
        <v>100</v>
      </c>
    </row>
    <row r="115" spans="1:13" ht="28.8" customHeight="1" x14ac:dyDescent="0.25">
      <c r="A115" s="28" t="s">
        <v>21</v>
      </c>
      <c r="B115" s="23">
        <v>758</v>
      </c>
      <c r="C115" s="26" t="s">
        <v>9</v>
      </c>
      <c r="D115" s="26" t="s">
        <v>42</v>
      </c>
      <c r="E115" s="26" t="s">
        <v>118</v>
      </c>
      <c r="F115" s="26" t="s">
        <v>22</v>
      </c>
      <c r="G115" s="19">
        <f t="shared" ref="G115:L115" si="62">G116</f>
        <v>4</v>
      </c>
      <c r="H115" s="19">
        <f t="shared" si="62"/>
        <v>0</v>
      </c>
      <c r="I115" s="27">
        <f t="shared" si="62"/>
        <v>4</v>
      </c>
      <c r="J115" s="27">
        <f t="shared" si="62"/>
        <v>4</v>
      </c>
      <c r="K115" s="27">
        <f t="shared" si="62"/>
        <v>1</v>
      </c>
      <c r="L115" s="27">
        <f t="shared" si="62"/>
        <v>1</v>
      </c>
      <c r="M115" s="18">
        <f t="shared" ref="M115:M116" si="63">L115*100/K115</f>
        <v>100</v>
      </c>
    </row>
    <row r="116" spans="1:13" ht="40.799999999999997" customHeight="1" x14ac:dyDescent="0.25">
      <c r="A116" s="28" t="s">
        <v>23</v>
      </c>
      <c r="B116" s="23">
        <v>758</v>
      </c>
      <c r="C116" s="26" t="s">
        <v>9</v>
      </c>
      <c r="D116" s="26" t="s">
        <v>42</v>
      </c>
      <c r="E116" s="26" t="s">
        <v>118</v>
      </c>
      <c r="F116" s="26" t="s">
        <v>24</v>
      </c>
      <c r="G116" s="19">
        <f t="shared" ref="G116:L116" si="64">G117</f>
        <v>4</v>
      </c>
      <c r="H116" s="19">
        <f t="shared" si="64"/>
        <v>0</v>
      </c>
      <c r="I116" s="27">
        <f t="shared" si="64"/>
        <v>4</v>
      </c>
      <c r="J116" s="27">
        <f t="shared" si="64"/>
        <v>4</v>
      </c>
      <c r="K116" s="27">
        <f t="shared" si="64"/>
        <v>1</v>
      </c>
      <c r="L116" s="27">
        <f t="shared" si="64"/>
        <v>1</v>
      </c>
      <c r="M116" s="18">
        <f t="shared" si="63"/>
        <v>100</v>
      </c>
    </row>
    <row r="117" spans="1:13" ht="27.75" customHeight="1" x14ac:dyDescent="0.25">
      <c r="A117" s="28" t="s">
        <v>104</v>
      </c>
      <c r="B117" s="23">
        <v>758</v>
      </c>
      <c r="C117" s="26" t="s">
        <v>9</v>
      </c>
      <c r="D117" s="26" t="s">
        <v>42</v>
      </c>
      <c r="E117" s="26" t="s">
        <v>118</v>
      </c>
      <c r="F117" s="26" t="s">
        <v>25</v>
      </c>
      <c r="G117" s="19">
        <v>4</v>
      </c>
      <c r="H117" s="19">
        <v>0</v>
      </c>
      <c r="I117" s="27">
        <v>4</v>
      </c>
      <c r="J117" s="27">
        <v>4</v>
      </c>
      <c r="K117" s="27">
        <v>1</v>
      </c>
      <c r="L117" s="27">
        <v>1</v>
      </c>
      <c r="M117" s="18">
        <f t="shared" ref="M117" si="65">L117*100/K117</f>
        <v>100</v>
      </c>
    </row>
    <row r="118" spans="1:13" ht="45.6" customHeight="1" x14ac:dyDescent="0.25">
      <c r="A118" s="64" t="s">
        <v>245</v>
      </c>
      <c r="B118" s="23">
        <v>758</v>
      </c>
      <c r="C118" s="65" t="s">
        <v>9</v>
      </c>
      <c r="D118" s="65" t="s">
        <v>42</v>
      </c>
      <c r="E118" s="65" t="s">
        <v>50</v>
      </c>
      <c r="F118" s="65"/>
      <c r="G118" s="19">
        <f t="shared" ref="G118:L118" si="66">G119</f>
        <v>3</v>
      </c>
      <c r="H118" s="19">
        <f t="shared" si="66"/>
        <v>0</v>
      </c>
      <c r="I118" s="29">
        <f t="shared" si="66"/>
        <v>3</v>
      </c>
      <c r="J118" s="29">
        <f t="shared" si="66"/>
        <v>3</v>
      </c>
      <c r="K118" s="29">
        <f t="shared" si="66"/>
        <v>1</v>
      </c>
      <c r="L118" s="29">
        <f t="shared" si="66"/>
        <v>1</v>
      </c>
      <c r="M118" s="18">
        <f t="shared" ref="M118" si="67">L118*100/K118</f>
        <v>100</v>
      </c>
    </row>
    <row r="119" spans="1:13" ht="31.8" customHeight="1" x14ac:dyDescent="0.25">
      <c r="A119" s="66" t="s">
        <v>21</v>
      </c>
      <c r="B119" s="23">
        <v>758</v>
      </c>
      <c r="C119" s="65" t="s">
        <v>9</v>
      </c>
      <c r="D119" s="65" t="s">
        <v>42</v>
      </c>
      <c r="E119" s="65" t="s">
        <v>50</v>
      </c>
      <c r="F119" s="65" t="s">
        <v>22</v>
      </c>
      <c r="G119" s="19">
        <f t="shared" ref="G119:L119" si="68">G120</f>
        <v>3</v>
      </c>
      <c r="H119" s="19">
        <f t="shared" si="68"/>
        <v>0</v>
      </c>
      <c r="I119" s="29">
        <f t="shared" si="68"/>
        <v>3</v>
      </c>
      <c r="J119" s="29">
        <f t="shared" si="68"/>
        <v>3</v>
      </c>
      <c r="K119" s="29">
        <f t="shared" si="68"/>
        <v>1</v>
      </c>
      <c r="L119" s="29">
        <f t="shared" si="68"/>
        <v>1</v>
      </c>
      <c r="M119" s="18">
        <f t="shared" ref="M119" si="69">L119*100/K119</f>
        <v>100</v>
      </c>
    </row>
    <row r="120" spans="1:13" ht="27.75" customHeight="1" x14ac:dyDescent="0.25">
      <c r="A120" s="66" t="s">
        <v>23</v>
      </c>
      <c r="B120" s="23">
        <v>758</v>
      </c>
      <c r="C120" s="65" t="s">
        <v>9</v>
      </c>
      <c r="D120" s="65" t="s">
        <v>42</v>
      </c>
      <c r="E120" s="65" t="s">
        <v>50</v>
      </c>
      <c r="F120" s="65" t="s">
        <v>24</v>
      </c>
      <c r="G120" s="19">
        <f t="shared" ref="G120:L120" si="70">G121</f>
        <v>3</v>
      </c>
      <c r="H120" s="19">
        <f t="shared" si="70"/>
        <v>0</v>
      </c>
      <c r="I120" s="29">
        <f t="shared" si="70"/>
        <v>3</v>
      </c>
      <c r="J120" s="29">
        <f t="shared" si="70"/>
        <v>3</v>
      </c>
      <c r="K120" s="29">
        <f t="shared" si="70"/>
        <v>1</v>
      </c>
      <c r="L120" s="29">
        <f t="shared" si="70"/>
        <v>1</v>
      </c>
      <c r="M120" s="18">
        <f t="shared" ref="M120" si="71">L120*100/K120</f>
        <v>100</v>
      </c>
    </row>
    <row r="121" spans="1:13" ht="24" customHeight="1" x14ac:dyDescent="0.25">
      <c r="A121" s="66" t="s">
        <v>104</v>
      </c>
      <c r="B121" s="23">
        <v>758</v>
      </c>
      <c r="C121" s="65" t="s">
        <v>9</v>
      </c>
      <c r="D121" s="65" t="s">
        <v>42</v>
      </c>
      <c r="E121" s="65" t="s">
        <v>50</v>
      </c>
      <c r="F121" s="65" t="s">
        <v>25</v>
      </c>
      <c r="G121" s="19">
        <v>3</v>
      </c>
      <c r="H121" s="19">
        <v>0</v>
      </c>
      <c r="I121" s="29">
        <v>3</v>
      </c>
      <c r="J121" s="29">
        <v>3</v>
      </c>
      <c r="K121" s="29">
        <v>1</v>
      </c>
      <c r="L121" s="29">
        <v>1</v>
      </c>
      <c r="M121" s="18">
        <f t="shared" ref="M121" si="72">L121*100/K121</f>
        <v>100</v>
      </c>
    </row>
    <row r="122" spans="1:13" s="10" customFormat="1" ht="61.8" customHeight="1" x14ac:dyDescent="0.25">
      <c r="A122" s="67" t="s">
        <v>246</v>
      </c>
      <c r="B122" s="68">
        <v>758</v>
      </c>
      <c r="C122" s="69" t="s">
        <v>9</v>
      </c>
      <c r="D122" s="69" t="s">
        <v>42</v>
      </c>
      <c r="E122" s="69" t="s">
        <v>137</v>
      </c>
      <c r="F122" s="69"/>
      <c r="G122" s="19">
        <f t="shared" ref="G122:L124" si="73">G123</f>
        <v>0</v>
      </c>
      <c r="H122" s="19">
        <f t="shared" si="73"/>
        <v>0</v>
      </c>
      <c r="I122" s="30">
        <f t="shared" si="73"/>
        <v>191.4</v>
      </c>
      <c r="J122" s="30">
        <f t="shared" si="73"/>
        <v>191.4</v>
      </c>
      <c r="K122" s="30">
        <f t="shared" si="73"/>
        <v>0</v>
      </c>
      <c r="L122" s="30">
        <f t="shared" si="73"/>
        <v>0</v>
      </c>
      <c r="M122" s="31">
        <v>0</v>
      </c>
    </row>
    <row r="123" spans="1:13" s="10" customFormat="1" ht="37.799999999999997" customHeight="1" x14ac:dyDescent="0.25">
      <c r="A123" s="70" t="s">
        <v>21</v>
      </c>
      <c r="B123" s="68">
        <v>758</v>
      </c>
      <c r="C123" s="69" t="s">
        <v>9</v>
      </c>
      <c r="D123" s="69" t="s">
        <v>42</v>
      </c>
      <c r="E123" s="69" t="s">
        <v>137</v>
      </c>
      <c r="F123" s="69" t="s">
        <v>22</v>
      </c>
      <c r="G123" s="19">
        <f t="shared" si="73"/>
        <v>0</v>
      </c>
      <c r="H123" s="19">
        <f t="shared" si="73"/>
        <v>0</v>
      </c>
      <c r="I123" s="30">
        <f t="shared" si="73"/>
        <v>191.4</v>
      </c>
      <c r="J123" s="30">
        <f t="shared" si="73"/>
        <v>191.4</v>
      </c>
      <c r="K123" s="30">
        <f t="shared" si="73"/>
        <v>0</v>
      </c>
      <c r="L123" s="30">
        <f t="shared" si="73"/>
        <v>0</v>
      </c>
      <c r="M123" s="31">
        <v>0</v>
      </c>
    </row>
    <row r="124" spans="1:13" s="10" customFormat="1" ht="40.200000000000003" customHeight="1" x14ac:dyDescent="0.25">
      <c r="A124" s="70" t="s">
        <v>23</v>
      </c>
      <c r="B124" s="68">
        <v>758</v>
      </c>
      <c r="C124" s="69" t="s">
        <v>9</v>
      </c>
      <c r="D124" s="69" t="s">
        <v>42</v>
      </c>
      <c r="E124" s="69" t="s">
        <v>137</v>
      </c>
      <c r="F124" s="69" t="s">
        <v>24</v>
      </c>
      <c r="G124" s="19">
        <f t="shared" si="73"/>
        <v>0</v>
      </c>
      <c r="H124" s="19">
        <f t="shared" si="73"/>
        <v>0</v>
      </c>
      <c r="I124" s="30">
        <f t="shared" si="73"/>
        <v>191.4</v>
      </c>
      <c r="J124" s="30">
        <f t="shared" si="73"/>
        <v>191.4</v>
      </c>
      <c r="K124" s="30">
        <f t="shared" si="73"/>
        <v>0</v>
      </c>
      <c r="L124" s="30">
        <f t="shared" si="73"/>
        <v>0</v>
      </c>
      <c r="M124" s="31">
        <v>0</v>
      </c>
    </row>
    <row r="125" spans="1:13" s="10" customFormat="1" ht="32.4" customHeight="1" x14ac:dyDescent="0.25">
      <c r="A125" s="70" t="s">
        <v>104</v>
      </c>
      <c r="B125" s="68">
        <v>758</v>
      </c>
      <c r="C125" s="69" t="s">
        <v>9</v>
      </c>
      <c r="D125" s="69" t="s">
        <v>42</v>
      </c>
      <c r="E125" s="69" t="s">
        <v>137</v>
      </c>
      <c r="F125" s="69" t="s">
        <v>25</v>
      </c>
      <c r="G125" s="19">
        <v>0</v>
      </c>
      <c r="H125" s="19">
        <v>0</v>
      </c>
      <c r="I125" s="30">
        <v>191.4</v>
      </c>
      <c r="J125" s="30">
        <v>191.4</v>
      </c>
      <c r="K125" s="30">
        <v>0</v>
      </c>
      <c r="L125" s="30">
        <v>0</v>
      </c>
      <c r="M125" s="31">
        <v>0</v>
      </c>
    </row>
    <row r="126" spans="1:13" ht="45" customHeight="1" x14ac:dyDescent="0.25">
      <c r="A126" s="25" t="s">
        <v>251</v>
      </c>
      <c r="B126" s="23">
        <v>758</v>
      </c>
      <c r="C126" s="26" t="s">
        <v>9</v>
      </c>
      <c r="D126" s="26" t="s">
        <v>42</v>
      </c>
      <c r="E126" s="26" t="s">
        <v>190</v>
      </c>
      <c r="F126" s="26"/>
      <c r="G126" s="19">
        <f t="shared" ref="G126:J127" si="74">G127</f>
        <v>1</v>
      </c>
      <c r="H126" s="19">
        <f t="shared" si="74"/>
        <v>0</v>
      </c>
      <c r="I126" s="27">
        <f t="shared" si="74"/>
        <v>1</v>
      </c>
      <c r="J126" s="27">
        <f>J127</f>
        <v>1</v>
      </c>
      <c r="K126" s="27">
        <f>K127</f>
        <v>0</v>
      </c>
      <c r="L126" s="27">
        <f>L127</f>
        <v>0</v>
      </c>
      <c r="M126" s="18" t="e">
        <f t="shared" ref="M126:M218" si="75">L126*100/K126</f>
        <v>#DIV/0!</v>
      </c>
    </row>
    <row r="127" spans="1:13" ht="27.75" customHeight="1" x14ac:dyDescent="0.25">
      <c r="A127" s="28" t="s">
        <v>21</v>
      </c>
      <c r="B127" s="23">
        <v>758</v>
      </c>
      <c r="C127" s="26" t="s">
        <v>9</v>
      </c>
      <c r="D127" s="26" t="s">
        <v>42</v>
      </c>
      <c r="E127" s="26" t="s">
        <v>159</v>
      </c>
      <c r="F127" s="26" t="s">
        <v>22</v>
      </c>
      <c r="G127" s="19">
        <f>G128</f>
        <v>1</v>
      </c>
      <c r="H127" s="19">
        <f>H128</f>
        <v>0</v>
      </c>
      <c r="I127" s="27">
        <f t="shared" si="74"/>
        <v>1</v>
      </c>
      <c r="J127" s="27">
        <f t="shared" si="74"/>
        <v>1</v>
      </c>
      <c r="K127" s="27">
        <f>K128</f>
        <v>0</v>
      </c>
      <c r="L127" s="27">
        <f>L128</f>
        <v>0</v>
      </c>
      <c r="M127" s="18" t="e">
        <f t="shared" si="75"/>
        <v>#DIV/0!</v>
      </c>
    </row>
    <row r="128" spans="1:13" ht="27.75" customHeight="1" x14ac:dyDescent="0.25">
      <c r="A128" s="28" t="s">
        <v>23</v>
      </c>
      <c r="B128" s="23">
        <v>758</v>
      </c>
      <c r="C128" s="26" t="s">
        <v>9</v>
      </c>
      <c r="D128" s="26" t="s">
        <v>42</v>
      </c>
      <c r="E128" s="26" t="s">
        <v>159</v>
      </c>
      <c r="F128" s="26" t="s">
        <v>24</v>
      </c>
      <c r="G128" s="19">
        <f>G129</f>
        <v>1</v>
      </c>
      <c r="H128" s="19">
        <f>H129</f>
        <v>0</v>
      </c>
      <c r="I128" s="27">
        <f>I129</f>
        <v>1</v>
      </c>
      <c r="J128" s="27">
        <f>J129</f>
        <v>1</v>
      </c>
      <c r="K128" s="27">
        <f>K129</f>
        <v>0</v>
      </c>
      <c r="L128" s="27">
        <f>L129</f>
        <v>0</v>
      </c>
      <c r="M128" s="18" t="e">
        <f t="shared" si="75"/>
        <v>#DIV/0!</v>
      </c>
    </row>
    <row r="129" spans="1:15" ht="27.75" customHeight="1" x14ac:dyDescent="0.25">
      <c r="A129" s="28" t="s">
        <v>104</v>
      </c>
      <c r="B129" s="23">
        <v>758</v>
      </c>
      <c r="C129" s="26" t="s">
        <v>9</v>
      </c>
      <c r="D129" s="26" t="s">
        <v>42</v>
      </c>
      <c r="E129" s="26" t="s">
        <v>159</v>
      </c>
      <c r="F129" s="26" t="s">
        <v>25</v>
      </c>
      <c r="G129" s="19">
        <v>1</v>
      </c>
      <c r="H129" s="19">
        <v>0</v>
      </c>
      <c r="I129" s="27">
        <v>1</v>
      </c>
      <c r="J129" s="27">
        <v>1</v>
      </c>
      <c r="K129" s="27">
        <v>0</v>
      </c>
      <c r="L129" s="27">
        <v>0</v>
      </c>
      <c r="M129" s="18" t="e">
        <f t="shared" ref="M129:M144" si="76">L129*100/K129</f>
        <v>#DIV/0!</v>
      </c>
    </row>
    <row r="130" spans="1:15" ht="110.4" customHeight="1" x14ac:dyDescent="0.25">
      <c r="A130" s="25" t="s">
        <v>226</v>
      </c>
      <c r="B130" s="23">
        <v>758</v>
      </c>
      <c r="C130" s="26" t="s">
        <v>9</v>
      </c>
      <c r="D130" s="26" t="s">
        <v>42</v>
      </c>
      <c r="E130" s="26" t="s">
        <v>160</v>
      </c>
      <c r="F130" s="26"/>
      <c r="G130" s="19">
        <f t="shared" ref="G130:L136" si="77">G131</f>
        <v>1</v>
      </c>
      <c r="H130" s="19">
        <f t="shared" si="77"/>
        <v>0</v>
      </c>
      <c r="I130" s="27">
        <f t="shared" si="77"/>
        <v>1</v>
      </c>
      <c r="J130" s="27">
        <f t="shared" si="77"/>
        <v>1</v>
      </c>
      <c r="K130" s="27">
        <f t="shared" si="77"/>
        <v>0</v>
      </c>
      <c r="L130" s="27">
        <f t="shared" si="77"/>
        <v>0</v>
      </c>
      <c r="M130" s="18" t="e">
        <f t="shared" ref="M130:M134" si="78">L130*100/K130</f>
        <v>#DIV/0!</v>
      </c>
    </row>
    <row r="131" spans="1:15" ht="32.4" customHeight="1" x14ac:dyDescent="0.25">
      <c r="A131" s="28" t="s">
        <v>21</v>
      </c>
      <c r="B131" s="23">
        <v>758</v>
      </c>
      <c r="C131" s="26" t="s">
        <v>9</v>
      </c>
      <c r="D131" s="26" t="s">
        <v>42</v>
      </c>
      <c r="E131" s="26" t="s">
        <v>160</v>
      </c>
      <c r="F131" s="26" t="s">
        <v>22</v>
      </c>
      <c r="G131" s="19">
        <f t="shared" si="77"/>
        <v>1</v>
      </c>
      <c r="H131" s="19">
        <f t="shared" si="77"/>
        <v>0</v>
      </c>
      <c r="I131" s="27">
        <f t="shared" si="77"/>
        <v>1</v>
      </c>
      <c r="J131" s="27">
        <f t="shared" si="77"/>
        <v>1</v>
      </c>
      <c r="K131" s="27">
        <f t="shared" si="77"/>
        <v>0</v>
      </c>
      <c r="L131" s="27">
        <f t="shared" si="77"/>
        <v>0</v>
      </c>
      <c r="M131" s="18" t="e">
        <f t="shared" si="78"/>
        <v>#DIV/0!</v>
      </c>
    </row>
    <row r="132" spans="1:15" ht="27.75" customHeight="1" x14ac:dyDescent="0.25">
      <c r="A132" s="28" t="s">
        <v>23</v>
      </c>
      <c r="B132" s="23">
        <v>758</v>
      </c>
      <c r="C132" s="26" t="s">
        <v>9</v>
      </c>
      <c r="D132" s="26" t="s">
        <v>42</v>
      </c>
      <c r="E132" s="26" t="s">
        <v>160</v>
      </c>
      <c r="F132" s="26" t="s">
        <v>24</v>
      </c>
      <c r="G132" s="19">
        <f t="shared" si="77"/>
        <v>1</v>
      </c>
      <c r="H132" s="19">
        <f t="shared" si="77"/>
        <v>0</v>
      </c>
      <c r="I132" s="27">
        <f t="shared" si="77"/>
        <v>1</v>
      </c>
      <c r="J132" s="27">
        <f t="shared" si="77"/>
        <v>1</v>
      </c>
      <c r="K132" s="27">
        <f t="shared" si="77"/>
        <v>0</v>
      </c>
      <c r="L132" s="27">
        <f t="shared" si="77"/>
        <v>0</v>
      </c>
      <c r="M132" s="18" t="e">
        <f t="shared" si="78"/>
        <v>#DIV/0!</v>
      </c>
    </row>
    <row r="133" spans="1:15" ht="27.75" customHeight="1" x14ac:dyDescent="0.25">
      <c r="A133" s="28" t="s">
        <v>104</v>
      </c>
      <c r="B133" s="23">
        <v>758</v>
      </c>
      <c r="C133" s="26" t="s">
        <v>9</v>
      </c>
      <c r="D133" s="26" t="s">
        <v>42</v>
      </c>
      <c r="E133" s="26" t="s">
        <v>160</v>
      </c>
      <c r="F133" s="26" t="s">
        <v>25</v>
      </c>
      <c r="G133" s="19">
        <v>1</v>
      </c>
      <c r="H133" s="19">
        <v>0</v>
      </c>
      <c r="I133" s="27">
        <v>1</v>
      </c>
      <c r="J133" s="27">
        <v>1</v>
      </c>
      <c r="K133" s="27">
        <v>0</v>
      </c>
      <c r="L133" s="27">
        <v>0</v>
      </c>
      <c r="M133" s="18" t="e">
        <f t="shared" si="78"/>
        <v>#DIV/0!</v>
      </c>
    </row>
    <row r="134" spans="1:15" ht="55.8" customHeight="1" x14ac:dyDescent="0.25">
      <c r="A134" s="46" t="s">
        <v>250</v>
      </c>
      <c r="B134" s="71">
        <v>758</v>
      </c>
      <c r="C134" s="72" t="s">
        <v>9</v>
      </c>
      <c r="D134" s="72" t="s">
        <v>42</v>
      </c>
      <c r="E134" s="72" t="s">
        <v>225</v>
      </c>
      <c r="F134" s="72"/>
      <c r="G134" s="47">
        <f t="shared" ref="G134:H134" si="79">G135</f>
        <v>2</v>
      </c>
      <c r="H134" s="47">
        <f t="shared" si="79"/>
        <v>0</v>
      </c>
      <c r="I134" s="47">
        <f>I135</f>
        <v>2</v>
      </c>
      <c r="J134" s="47">
        <f t="shared" ref="J134:L134" si="80">J135</f>
        <v>2</v>
      </c>
      <c r="K134" s="47">
        <f t="shared" si="80"/>
        <v>0</v>
      </c>
      <c r="L134" s="47">
        <f t="shared" si="80"/>
        <v>0</v>
      </c>
      <c r="M134" s="18" t="e">
        <f t="shared" si="78"/>
        <v>#DIV/0!</v>
      </c>
    </row>
    <row r="135" spans="1:15" ht="27.75" customHeight="1" x14ac:dyDescent="0.25">
      <c r="A135" s="46" t="s">
        <v>21</v>
      </c>
      <c r="B135" s="71">
        <v>758</v>
      </c>
      <c r="C135" s="72" t="s">
        <v>9</v>
      </c>
      <c r="D135" s="72" t="s">
        <v>42</v>
      </c>
      <c r="E135" s="72" t="s">
        <v>225</v>
      </c>
      <c r="F135" s="72" t="s">
        <v>22</v>
      </c>
      <c r="G135" s="47">
        <f t="shared" si="77"/>
        <v>2</v>
      </c>
      <c r="H135" s="47">
        <f t="shared" si="77"/>
        <v>0</v>
      </c>
      <c r="I135" s="47">
        <f t="shared" si="77"/>
        <v>2</v>
      </c>
      <c r="J135" s="47">
        <f t="shared" si="77"/>
        <v>2</v>
      </c>
      <c r="K135" s="47">
        <f t="shared" si="77"/>
        <v>0</v>
      </c>
      <c r="L135" s="47">
        <f t="shared" si="77"/>
        <v>0</v>
      </c>
      <c r="M135" s="18" t="e">
        <f t="shared" ref="M135:M140" si="81">L135*100/K135</f>
        <v>#DIV/0!</v>
      </c>
    </row>
    <row r="136" spans="1:15" ht="48.6" customHeight="1" x14ac:dyDescent="0.25">
      <c r="A136" s="46" t="s">
        <v>23</v>
      </c>
      <c r="B136" s="71">
        <v>758</v>
      </c>
      <c r="C136" s="72" t="s">
        <v>9</v>
      </c>
      <c r="D136" s="72" t="s">
        <v>42</v>
      </c>
      <c r="E136" s="72" t="s">
        <v>225</v>
      </c>
      <c r="F136" s="72" t="s">
        <v>24</v>
      </c>
      <c r="G136" s="47">
        <f t="shared" si="77"/>
        <v>2</v>
      </c>
      <c r="H136" s="47">
        <f t="shared" si="77"/>
        <v>0</v>
      </c>
      <c r="I136" s="47">
        <f t="shared" si="77"/>
        <v>2</v>
      </c>
      <c r="J136" s="47">
        <f t="shared" si="77"/>
        <v>2</v>
      </c>
      <c r="K136" s="47">
        <f t="shared" si="77"/>
        <v>0</v>
      </c>
      <c r="L136" s="47">
        <f t="shared" si="77"/>
        <v>0</v>
      </c>
      <c r="M136" s="18" t="e">
        <f t="shared" si="81"/>
        <v>#DIV/0!</v>
      </c>
    </row>
    <row r="137" spans="1:15" ht="27.75" customHeight="1" x14ac:dyDescent="0.25">
      <c r="A137" s="46" t="s">
        <v>104</v>
      </c>
      <c r="B137" s="71">
        <v>758</v>
      </c>
      <c r="C137" s="72" t="s">
        <v>9</v>
      </c>
      <c r="D137" s="72" t="s">
        <v>42</v>
      </c>
      <c r="E137" s="72" t="s">
        <v>225</v>
      </c>
      <c r="F137" s="72" t="s">
        <v>25</v>
      </c>
      <c r="G137" s="47">
        <v>2</v>
      </c>
      <c r="H137" s="47">
        <v>0</v>
      </c>
      <c r="I137" s="47">
        <v>2</v>
      </c>
      <c r="J137" s="47">
        <v>2</v>
      </c>
      <c r="K137" s="47">
        <v>0</v>
      </c>
      <c r="L137" s="47">
        <v>0</v>
      </c>
      <c r="M137" s="18" t="e">
        <f t="shared" si="81"/>
        <v>#DIV/0!</v>
      </c>
    </row>
    <row r="138" spans="1:15" ht="0.6" customHeight="1" x14ac:dyDescent="0.25">
      <c r="A138" s="73" t="s">
        <v>177</v>
      </c>
      <c r="B138" s="23">
        <v>758</v>
      </c>
      <c r="C138" s="74" t="s">
        <v>9</v>
      </c>
      <c r="D138" s="74" t="s">
        <v>42</v>
      </c>
      <c r="E138" s="74" t="s">
        <v>224</v>
      </c>
      <c r="F138" s="74" t="s">
        <v>22</v>
      </c>
      <c r="G138" s="45">
        <f>G139</f>
        <v>0.02</v>
      </c>
      <c r="H138" s="45">
        <f t="shared" ref="H138:I139" si="82">H139</f>
        <v>0.02</v>
      </c>
      <c r="I138" s="45">
        <f t="shared" si="82"/>
        <v>0</v>
      </c>
      <c r="J138" s="48">
        <f t="shared" ref="J138:J139" si="83">J139</f>
        <v>0</v>
      </c>
      <c r="K138" s="48">
        <f t="shared" ref="K138:K139" si="84">K139</f>
        <v>0</v>
      </c>
      <c r="L138" s="48">
        <f t="shared" ref="L138:L139" si="85">L139</f>
        <v>0</v>
      </c>
      <c r="M138" s="18" t="e">
        <f t="shared" si="81"/>
        <v>#DIV/0!</v>
      </c>
    </row>
    <row r="139" spans="1:15" ht="27.6" hidden="1" customHeight="1" x14ac:dyDescent="0.25">
      <c r="A139" s="73" t="s">
        <v>23</v>
      </c>
      <c r="B139" s="23">
        <v>758</v>
      </c>
      <c r="C139" s="74" t="s">
        <v>9</v>
      </c>
      <c r="D139" s="74" t="s">
        <v>42</v>
      </c>
      <c r="E139" s="74" t="s">
        <v>224</v>
      </c>
      <c r="F139" s="74" t="s">
        <v>24</v>
      </c>
      <c r="G139" s="45">
        <f>G140</f>
        <v>0.02</v>
      </c>
      <c r="H139" s="45">
        <f t="shared" si="82"/>
        <v>0.02</v>
      </c>
      <c r="I139" s="45">
        <f t="shared" si="82"/>
        <v>0</v>
      </c>
      <c r="J139" s="48">
        <f t="shared" si="83"/>
        <v>0</v>
      </c>
      <c r="K139" s="48">
        <f t="shared" si="84"/>
        <v>0</v>
      </c>
      <c r="L139" s="48">
        <f t="shared" si="85"/>
        <v>0</v>
      </c>
      <c r="M139" s="18" t="e">
        <f t="shared" si="81"/>
        <v>#DIV/0!</v>
      </c>
    </row>
    <row r="140" spans="1:15" ht="43.8" customHeight="1" x14ac:dyDescent="0.25">
      <c r="A140" s="73" t="s">
        <v>177</v>
      </c>
      <c r="B140" s="23">
        <v>758</v>
      </c>
      <c r="C140" s="74" t="s">
        <v>9</v>
      </c>
      <c r="D140" s="74" t="s">
        <v>42</v>
      </c>
      <c r="E140" s="74" t="s">
        <v>224</v>
      </c>
      <c r="F140" s="74" t="s">
        <v>176</v>
      </c>
      <c r="G140" s="48">
        <v>0.02</v>
      </c>
      <c r="H140" s="48">
        <v>0.02</v>
      </c>
      <c r="I140" s="45">
        <v>0</v>
      </c>
      <c r="J140" s="48">
        <v>0</v>
      </c>
      <c r="K140" s="48">
        <v>0</v>
      </c>
      <c r="L140" s="48">
        <v>0</v>
      </c>
      <c r="M140" s="18" t="e">
        <f t="shared" si="81"/>
        <v>#DIV/0!</v>
      </c>
    </row>
    <row r="141" spans="1:15" ht="0.6" customHeight="1" x14ac:dyDescent="0.25">
      <c r="A141" s="28" t="s">
        <v>21</v>
      </c>
      <c r="B141" s="23">
        <v>758</v>
      </c>
      <c r="C141" s="26" t="s">
        <v>9</v>
      </c>
      <c r="D141" s="26" t="s">
        <v>42</v>
      </c>
      <c r="E141" s="26" t="s">
        <v>178</v>
      </c>
      <c r="F141" s="26" t="s">
        <v>22</v>
      </c>
      <c r="G141" s="19">
        <f>G142</f>
        <v>0</v>
      </c>
      <c r="H141" s="19">
        <f t="shared" ref="H141:L142" si="86">H142</f>
        <v>0</v>
      </c>
      <c r="I141" s="19">
        <f t="shared" si="86"/>
        <v>0</v>
      </c>
      <c r="J141" s="27">
        <f>J142</f>
        <v>0</v>
      </c>
      <c r="K141" s="27">
        <f t="shared" si="86"/>
        <v>0</v>
      </c>
      <c r="L141" s="27">
        <f t="shared" si="86"/>
        <v>0</v>
      </c>
      <c r="M141" s="18" t="e">
        <f t="shared" ref="M141:M143" si="87">L141*100/K141</f>
        <v>#DIV/0!</v>
      </c>
    </row>
    <row r="142" spans="1:15" ht="46.2" hidden="1" customHeight="1" x14ac:dyDescent="0.25">
      <c r="A142" s="28" t="s">
        <v>23</v>
      </c>
      <c r="B142" s="23">
        <v>758</v>
      </c>
      <c r="C142" s="26" t="s">
        <v>9</v>
      </c>
      <c r="D142" s="26" t="s">
        <v>42</v>
      </c>
      <c r="E142" s="26" t="s">
        <v>178</v>
      </c>
      <c r="F142" s="26" t="s">
        <v>24</v>
      </c>
      <c r="G142" s="19">
        <f>G143</f>
        <v>0</v>
      </c>
      <c r="H142" s="19">
        <f t="shared" si="86"/>
        <v>0</v>
      </c>
      <c r="I142" s="19">
        <f t="shared" si="86"/>
        <v>0</v>
      </c>
      <c r="J142" s="27">
        <f>J143</f>
        <v>0</v>
      </c>
      <c r="K142" s="27">
        <f>K143</f>
        <v>0</v>
      </c>
      <c r="L142" s="27">
        <f>L143</f>
        <v>0</v>
      </c>
      <c r="M142" s="18" t="e">
        <f t="shared" si="87"/>
        <v>#DIV/0!</v>
      </c>
    </row>
    <row r="143" spans="1:15" ht="27" hidden="1" customHeight="1" x14ac:dyDescent="0.25">
      <c r="A143" s="28" t="s">
        <v>104</v>
      </c>
      <c r="B143" s="23">
        <v>758</v>
      </c>
      <c r="C143" s="26" t="s">
        <v>9</v>
      </c>
      <c r="D143" s="26" t="s">
        <v>42</v>
      </c>
      <c r="E143" s="26" t="s">
        <v>178</v>
      </c>
      <c r="F143" s="26" t="s">
        <v>25</v>
      </c>
      <c r="G143" s="19">
        <v>0</v>
      </c>
      <c r="H143" s="19">
        <v>0</v>
      </c>
      <c r="I143" s="27">
        <v>0</v>
      </c>
      <c r="J143" s="27">
        <v>0</v>
      </c>
      <c r="K143" s="27">
        <v>0</v>
      </c>
      <c r="L143" s="27">
        <v>0</v>
      </c>
      <c r="M143" s="18" t="e">
        <f t="shared" si="87"/>
        <v>#DIV/0!</v>
      </c>
    </row>
    <row r="144" spans="1:15" s="6" customFormat="1" ht="21.9" customHeight="1" x14ac:dyDescent="0.25">
      <c r="A144" s="52" t="s">
        <v>52</v>
      </c>
      <c r="B144" s="23">
        <v>758</v>
      </c>
      <c r="C144" s="54" t="s">
        <v>12</v>
      </c>
      <c r="D144" s="54" t="s">
        <v>10</v>
      </c>
      <c r="E144" s="54"/>
      <c r="F144" s="54"/>
      <c r="G144" s="17">
        <f t="shared" ref="G144:L147" si="88">G145</f>
        <v>354.3</v>
      </c>
      <c r="H144" s="17">
        <f t="shared" si="88"/>
        <v>177</v>
      </c>
      <c r="I144" s="17">
        <f t="shared" si="88"/>
        <v>419.40000000000003</v>
      </c>
      <c r="J144" s="17">
        <f t="shared" si="88"/>
        <v>419.40000000000003</v>
      </c>
      <c r="K144" s="17">
        <f t="shared" si="88"/>
        <v>209.7</v>
      </c>
      <c r="L144" s="17">
        <f t="shared" si="88"/>
        <v>209.7</v>
      </c>
      <c r="M144" s="18">
        <f t="shared" si="76"/>
        <v>100</v>
      </c>
      <c r="O144" s="9"/>
    </row>
    <row r="145" spans="1:13" ht="21.9" customHeight="1" x14ac:dyDescent="0.25">
      <c r="A145" s="22" t="s">
        <v>53</v>
      </c>
      <c r="B145" s="23">
        <v>758</v>
      </c>
      <c r="C145" s="24" t="s">
        <v>12</v>
      </c>
      <c r="D145" s="24" t="s">
        <v>54</v>
      </c>
      <c r="E145" s="24"/>
      <c r="F145" s="24"/>
      <c r="G145" s="19">
        <f t="shared" si="88"/>
        <v>354.3</v>
      </c>
      <c r="H145" s="19">
        <f t="shared" si="88"/>
        <v>177</v>
      </c>
      <c r="I145" s="19">
        <f t="shared" si="88"/>
        <v>419.40000000000003</v>
      </c>
      <c r="J145" s="19">
        <f t="shared" si="88"/>
        <v>419.40000000000003</v>
      </c>
      <c r="K145" s="19">
        <f t="shared" si="88"/>
        <v>209.7</v>
      </c>
      <c r="L145" s="19">
        <f t="shared" si="88"/>
        <v>209.7</v>
      </c>
      <c r="M145" s="18">
        <f t="shared" si="75"/>
        <v>100</v>
      </c>
    </row>
    <row r="146" spans="1:13" ht="42.6" customHeight="1" x14ac:dyDescent="0.25">
      <c r="A146" s="22" t="s">
        <v>180</v>
      </c>
      <c r="B146" s="23">
        <v>758</v>
      </c>
      <c r="C146" s="24" t="s">
        <v>12</v>
      </c>
      <c r="D146" s="24" t="s">
        <v>54</v>
      </c>
      <c r="E146" s="24" t="s">
        <v>55</v>
      </c>
      <c r="F146" s="24"/>
      <c r="G146" s="19">
        <f t="shared" si="88"/>
        <v>354.3</v>
      </c>
      <c r="H146" s="19">
        <f t="shared" si="88"/>
        <v>177</v>
      </c>
      <c r="I146" s="19">
        <f t="shared" si="88"/>
        <v>419.40000000000003</v>
      </c>
      <c r="J146" s="19">
        <f t="shared" si="88"/>
        <v>419.40000000000003</v>
      </c>
      <c r="K146" s="19">
        <f t="shared" si="88"/>
        <v>209.7</v>
      </c>
      <c r="L146" s="19">
        <f t="shared" si="88"/>
        <v>209.7</v>
      </c>
      <c r="M146" s="18">
        <f t="shared" si="75"/>
        <v>100</v>
      </c>
    </row>
    <row r="147" spans="1:13" ht="82.2" customHeight="1" x14ac:dyDescent="0.25">
      <c r="A147" s="22" t="s">
        <v>13</v>
      </c>
      <c r="B147" s="23">
        <v>758</v>
      </c>
      <c r="C147" s="24" t="s">
        <v>12</v>
      </c>
      <c r="D147" s="24" t="s">
        <v>54</v>
      </c>
      <c r="E147" s="24" t="s">
        <v>55</v>
      </c>
      <c r="F147" s="24" t="s">
        <v>14</v>
      </c>
      <c r="G147" s="19">
        <f t="shared" si="88"/>
        <v>354.3</v>
      </c>
      <c r="H147" s="19">
        <f t="shared" si="88"/>
        <v>177</v>
      </c>
      <c r="I147" s="19">
        <f t="shared" si="88"/>
        <v>419.40000000000003</v>
      </c>
      <c r="J147" s="19">
        <f t="shared" si="88"/>
        <v>419.40000000000003</v>
      </c>
      <c r="K147" s="19">
        <f t="shared" si="88"/>
        <v>209.7</v>
      </c>
      <c r="L147" s="19">
        <f t="shared" si="88"/>
        <v>209.7</v>
      </c>
      <c r="M147" s="18">
        <f t="shared" si="75"/>
        <v>100</v>
      </c>
    </row>
    <row r="148" spans="1:13" ht="30" customHeight="1" x14ac:dyDescent="0.25">
      <c r="A148" s="22" t="s">
        <v>15</v>
      </c>
      <c r="B148" s="23">
        <v>758</v>
      </c>
      <c r="C148" s="24" t="s">
        <v>12</v>
      </c>
      <c r="D148" s="24" t="s">
        <v>54</v>
      </c>
      <c r="E148" s="24" t="s">
        <v>55</v>
      </c>
      <c r="F148" s="24" t="s">
        <v>16</v>
      </c>
      <c r="G148" s="19">
        <f t="shared" ref="G148" si="89">G149+G150</f>
        <v>354.3</v>
      </c>
      <c r="H148" s="19">
        <f>H149+H150</f>
        <v>177</v>
      </c>
      <c r="I148" s="19">
        <f t="shared" ref="I148:J148" si="90">I149+I150</f>
        <v>419.40000000000003</v>
      </c>
      <c r="J148" s="19">
        <f t="shared" si="90"/>
        <v>419.40000000000003</v>
      </c>
      <c r="K148" s="19">
        <f t="shared" ref="K148:L148" si="91">K149+K150</f>
        <v>209.7</v>
      </c>
      <c r="L148" s="19">
        <f t="shared" si="91"/>
        <v>209.7</v>
      </c>
      <c r="M148" s="18">
        <f t="shared" si="75"/>
        <v>100</v>
      </c>
    </row>
    <row r="149" spans="1:13" ht="30" customHeight="1" x14ac:dyDescent="0.25">
      <c r="A149" s="22" t="s">
        <v>100</v>
      </c>
      <c r="B149" s="23">
        <v>758</v>
      </c>
      <c r="C149" s="24" t="s">
        <v>12</v>
      </c>
      <c r="D149" s="24" t="s">
        <v>54</v>
      </c>
      <c r="E149" s="24" t="s">
        <v>55</v>
      </c>
      <c r="F149" s="24" t="s">
        <v>17</v>
      </c>
      <c r="G149" s="19">
        <v>272.10000000000002</v>
      </c>
      <c r="H149" s="19">
        <v>135.9</v>
      </c>
      <c r="I149" s="19">
        <v>322.10000000000002</v>
      </c>
      <c r="J149" s="19">
        <v>322.10000000000002</v>
      </c>
      <c r="K149" s="19">
        <v>169.2</v>
      </c>
      <c r="L149" s="19">
        <v>169.2</v>
      </c>
      <c r="M149" s="18">
        <f t="shared" si="75"/>
        <v>100</v>
      </c>
    </row>
    <row r="150" spans="1:13" ht="60" customHeight="1" x14ac:dyDescent="0.25">
      <c r="A150" s="22" t="s">
        <v>101</v>
      </c>
      <c r="B150" s="23">
        <v>758</v>
      </c>
      <c r="C150" s="24" t="s">
        <v>12</v>
      </c>
      <c r="D150" s="24" t="s">
        <v>54</v>
      </c>
      <c r="E150" s="24" t="s">
        <v>55</v>
      </c>
      <c r="F150" s="24" t="s">
        <v>18</v>
      </c>
      <c r="G150" s="19">
        <v>82.2</v>
      </c>
      <c r="H150" s="19">
        <v>41.1</v>
      </c>
      <c r="I150" s="19">
        <v>97.3</v>
      </c>
      <c r="J150" s="19">
        <v>97.3</v>
      </c>
      <c r="K150" s="19">
        <v>40.5</v>
      </c>
      <c r="L150" s="19">
        <v>40.5</v>
      </c>
      <c r="M150" s="18">
        <f t="shared" si="75"/>
        <v>100</v>
      </c>
    </row>
    <row r="151" spans="1:13" ht="30.75" customHeight="1" x14ac:dyDescent="0.25">
      <c r="A151" s="52" t="s">
        <v>119</v>
      </c>
      <c r="B151" s="23">
        <v>758</v>
      </c>
      <c r="C151" s="54" t="s">
        <v>54</v>
      </c>
      <c r="D151" s="54" t="s">
        <v>10</v>
      </c>
      <c r="E151" s="54"/>
      <c r="F151" s="54"/>
      <c r="G151" s="17">
        <f>G152+G158</f>
        <v>2</v>
      </c>
      <c r="H151" s="17">
        <f>H152+H158</f>
        <v>0</v>
      </c>
      <c r="I151" s="17">
        <f t="shared" ref="I151:J151" si="92">I152+I158</f>
        <v>30</v>
      </c>
      <c r="J151" s="17">
        <f t="shared" si="92"/>
        <v>30</v>
      </c>
      <c r="K151" s="17">
        <f t="shared" ref="K151:L151" si="93">K152+K158</f>
        <v>0</v>
      </c>
      <c r="L151" s="17">
        <f t="shared" si="93"/>
        <v>0</v>
      </c>
      <c r="M151" s="18" t="e">
        <f t="shared" si="75"/>
        <v>#DIV/0!</v>
      </c>
    </row>
    <row r="152" spans="1:13" ht="22.2" customHeight="1" x14ac:dyDescent="0.25">
      <c r="A152" s="22" t="s">
        <v>249</v>
      </c>
      <c r="B152" s="23">
        <v>758</v>
      </c>
      <c r="C152" s="24" t="s">
        <v>54</v>
      </c>
      <c r="D152" s="24" t="s">
        <v>56</v>
      </c>
      <c r="E152" s="24"/>
      <c r="F152" s="24"/>
      <c r="G152" s="19">
        <f t="shared" ref="G152:L155" si="94">G153</f>
        <v>1</v>
      </c>
      <c r="H152" s="19">
        <f t="shared" si="94"/>
        <v>0</v>
      </c>
      <c r="I152" s="19">
        <f t="shared" si="94"/>
        <v>10</v>
      </c>
      <c r="J152" s="19">
        <f t="shared" si="94"/>
        <v>10</v>
      </c>
      <c r="K152" s="19">
        <f t="shared" si="94"/>
        <v>0</v>
      </c>
      <c r="L152" s="19">
        <f t="shared" si="94"/>
        <v>0</v>
      </c>
      <c r="M152" s="18" t="e">
        <f t="shared" si="75"/>
        <v>#DIV/0!</v>
      </c>
    </row>
    <row r="153" spans="1:13" ht="26.25" customHeight="1" x14ac:dyDescent="0.25">
      <c r="A153" s="22" t="s">
        <v>120</v>
      </c>
      <c r="B153" s="23">
        <v>758</v>
      </c>
      <c r="C153" s="24" t="s">
        <v>54</v>
      </c>
      <c r="D153" s="24" t="s">
        <v>56</v>
      </c>
      <c r="E153" s="24" t="s">
        <v>57</v>
      </c>
      <c r="F153" s="24"/>
      <c r="G153" s="19">
        <f t="shared" si="94"/>
        <v>1</v>
      </c>
      <c r="H153" s="19">
        <f t="shared" si="94"/>
        <v>0</v>
      </c>
      <c r="I153" s="19">
        <f t="shared" si="94"/>
        <v>10</v>
      </c>
      <c r="J153" s="19">
        <f t="shared" si="94"/>
        <v>10</v>
      </c>
      <c r="K153" s="19">
        <f t="shared" si="94"/>
        <v>0</v>
      </c>
      <c r="L153" s="19">
        <f t="shared" si="94"/>
        <v>0</v>
      </c>
      <c r="M153" s="18" t="e">
        <f t="shared" si="75"/>
        <v>#DIV/0!</v>
      </c>
    </row>
    <row r="154" spans="1:13" ht="29.25" customHeight="1" x14ac:dyDescent="0.25">
      <c r="A154" s="22" t="s">
        <v>120</v>
      </c>
      <c r="B154" s="23">
        <v>758</v>
      </c>
      <c r="C154" s="24" t="s">
        <v>54</v>
      </c>
      <c r="D154" s="24" t="s">
        <v>56</v>
      </c>
      <c r="E154" s="24" t="s">
        <v>58</v>
      </c>
      <c r="F154" s="24"/>
      <c r="G154" s="19">
        <f t="shared" si="94"/>
        <v>1</v>
      </c>
      <c r="H154" s="19">
        <f t="shared" si="94"/>
        <v>0</v>
      </c>
      <c r="I154" s="19">
        <f t="shared" si="94"/>
        <v>10</v>
      </c>
      <c r="J154" s="19">
        <f t="shared" si="94"/>
        <v>10</v>
      </c>
      <c r="K154" s="19">
        <f t="shared" si="94"/>
        <v>0</v>
      </c>
      <c r="L154" s="19">
        <f t="shared" si="94"/>
        <v>0</v>
      </c>
      <c r="M154" s="18" t="e">
        <f t="shared" si="75"/>
        <v>#DIV/0!</v>
      </c>
    </row>
    <row r="155" spans="1:13" ht="30.6" customHeight="1" x14ac:dyDescent="0.25">
      <c r="A155" s="22" t="s">
        <v>21</v>
      </c>
      <c r="B155" s="23">
        <v>758</v>
      </c>
      <c r="C155" s="24" t="s">
        <v>54</v>
      </c>
      <c r="D155" s="24" t="s">
        <v>56</v>
      </c>
      <c r="E155" s="24" t="s">
        <v>58</v>
      </c>
      <c r="F155" s="24" t="s">
        <v>22</v>
      </c>
      <c r="G155" s="19">
        <f>G156</f>
        <v>1</v>
      </c>
      <c r="H155" s="19">
        <f>H156</f>
        <v>0</v>
      </c>
      <c r="I155" s="19">
        <f t="shared" si="94"/>
        <v>10</v>
      </c>
      <c r="J155" s="19">
        <f t="shared" si="94"/>
        <v>10</v>
      </c>
      <c r="K155" s="19">
        <f>K156</f>
        <v>0</v>
      </c>
      <c r="L155" s="19">
        <f>L156</f>
        <v>0</v>
      </c>
      <c r="M155" s="18" t="e">
        <f t="shared" ref="M155:M163" si="95">L155*100/K155</f>
        <v>#DIV/0!</v>
      </c>
    </row>
    <row r="156" spans="1:13" ht="48" customHeight="1" x14ac:dyDescent="0.25">
      <c r="A156" s="22" t="s">
        <v>23</v>
      </c>
      <c r="B156" s="23">
        <v>758</v>
      </c>
      <c r="C156" s="24" t="s">
        <v>54</v>
      </c>
      <c r="D156" s="24" t="s">
        <v>56</v>
      </c>
      <c r="E156" s="24" t="s">
        <v>58</v>
      </c>
      <c r="F156" s="24" t="s">
        <v>24</v>
      </c>
      <c r="G156" s="19">
        <f t="shared" ref="G156:L156" si="96">G157</f>
        <v>1</v>
      </c>
      <c r="H156" s="19">
        <f t="shared" si="96"/>
        <v>0</v>
      </c>
      <c r="I156" s="19">
        <f t="shared" si="96"/>
        <v>10</v>
      </c>
      <c r="J156" s="19">
        <f t="shared" si="96"/>
        <v>10</v>
      </c>
      <c r="K156" s="19">
        <f t="shared" si="96"/>
        <v>0</v>
      </c>
      <c r="L156" s="19">
        <f t="shared" si="96"/>
        <v>0</v>
      </c>
      <c r="M156" s="18" t="e">
        <f t="shared" si="95"/>
        <v>#DIV/0!</v>
      </c>
    </row>
    <row r="157" spans="1:13" ht="27" customHeight="1" x14ac:dyDescent="0.25">
      <c r="A157" s="22" t="s">
        <v>104</v>
      </c>
      <c r="B157" s="23">
        <v>758</v>
      </c>
      <c r="C157" s="24" t="s">
        <v>54</v>
      </c>
      <c r="D157" s="24" t="s">
        <v>56</v>
      </c>
      <c r="E157" s="24" t="s">
        <v>58</v>
      </c>
      <c r="F157" s="24" t="s">
        <v>25</v>
      </c>
      <c r="G157" s="19">
        <v>1</v>
      </c>
      <c r="H157" s="19">
        <v>0</v>
      </c>
      <c r="I157" s="19">
        <v>10</v>
      </c>
      <c r="J157" s="19">
        <v>10</v>
      </c>
      <c r="K157" s="19">
        <v>0</v>
      </c>
      <c r="L157" s="19">
        <v>0</v>
      </c>
      <c r="M157" s="18" t="e">
        <f t="shared" si="95"/>
        <v>#DIV/0!</v>
      </c>
    </row>
    <row r="158" spans="1:13" ht="52.2" customHeight="1" x14ac:dyDescent="0.25">
      <c r="A158" s="22" t="s">
        <v>248</v>
      </c>
      <c r="B158" s="23">
        <v>758</v>
      </c>
      <c r="C158" s="24" t="s">
        <v>54</v>
      </c>
      <c r="D158" s="24" t="s">
        <v>59</v>
      </c>
      <c r="E158" s="24"/>
      <c r="F158" s="24"/>
      <c r="G158" s="19">
        <f t="shared" ref="G158:L162" si="97">G159</f>
        <v>1</v>
      </c>
      <c r="H158" s="19">
        <f t="shared" si="97"/>
        <v>0</v>
      </c>
      <c r="I158" s="19">
        <f t="shared" si="97"/>
        <v>20</v>
      </c>
      <c r="J158" s="19">
        <f t="shared" si="97"/>
        <v>20</v>
      </c>
      <c r="K158" s="19">
        <f t="shared" si="97"/>
        <v>0</v>
      </c>
      <c r="L158" s="19">
        <f t="shared" si="97"/>
        <v>0</v>
      </c>
      <c r="M158" s="18" t="e">
        <f t="shared" si="95"/>
        <v>#DIV/0!</v>
      </c>
    </row>
    <row r="159" spans="1:13" ht="18.75" customHeight="1" x14ac:dyDescent="0.25">
      <c r="A159" s="22" t="s">
        <v>121</v>
      </c>
      <c r="B159" s="23">
        <v>758</v>
      </c>
      <c r="C159" s="24" t="s">
        <v>54</v>
      </c>
      <c r="D159" s="24" t="s">
        <v>59</v>
      </c>
      <c r="E159" s="24" t="s">
        <v>60</v>
      </c>
      <c r="F159" s="24"/>
      <c r="G159" s="19">
        <f t="shared" si="97"/>
        <v>1</v>
      </c>
      <c r="H159" s="19">
        <f t="shared" si="97"/>
        <v>0</v>
      </c>
      <c r="I159" s="19">
        <f t="shared" si="97"/>
        <v>20</v>
      </c>
      <c r="J159" s="19">
        <f t="shared" si="97"/>
        <v>20</v>
      </c>
      <c r="K159" s="19">
        <f t="shared" si="97"/>
        <v>0</v>
      </c>
      <c r="L159" s="19">
        <f t="shared" si="97"/>
        <v>0</v>
      </c>
      <c r="M159" s="18" t="e">
        <f t="shared" si="95"/>
        <v>#DIV/0!</v>
      </c>
    </row>
    <row r="160" spans="1:13" ht="18.75" customHeight="1" x14ac:dyDescent="0.25">
      <c r="A160" s="22" t="s">
        <v>121</v>
      </c>
      <c r="B160" s="23">
        <v>758</v>
      </c>
      <c r="C160" s="24" t="s">
        <v>54</v>
      </c>
      <c r="D160" s="24" t="s">
        <v>59</v>
      </c>
      <c r="E160" s="24" t="s">
        <v>61</v>
      </c>
      <c r="F160" s="24"/>
      <c r="G160" s="19">
        <f t="shared" si="97"/>
        <v>1</v>
      </c>
      <c r="H160" s="19">
        <f t="shared" si="97"/>
        <v>0</v>
      </c>
      <c r="I160" s="19">
        <f t="shared" si="97"/>
        <v>20</v>
      </c>
      <c r="J160" s="19">
        <f t="shared" si="97"/>
        <v>20</v>
      </c>
      <c r="K160" s="19">
        <f t="shared" si="97"/>
        <v>0</v>
      </c>
      <c r="L160" s="19">
        <f t="shared" si="97"/>
        <v>0</v>
      </c>
      <c r="M160" s="18" t="e">
        <f t="shared" si="95"/>
        <v>#DIV/0!</v>
      </c>
    </row>
    <row r="161" spans="1:13" ht="29.4" customHeight="1" x14ac:dyDescent="0.25">
      <c r="A161" s="22" t="s">
        <v>21</v>
      </c>
      <c r="B161" s="23">
        <v>758</v>
      </c>
      <c r="C161" s="24" t="s">
        <v>54</v>
      </c>
      <c r="D161" s="24" t="s">
        <v>59</v>
      </c>
      <c r="E161" s="24" t="s">
        <v>61</v>
      </c>
      <c r="F161" s="24" t="s">
        <v>22</v>
      </c>
      <c r="G161" s="19">
        <f t="shared" si="97"/>
        <v>1</v>
      </c>
      <c r="H161" s="19">
        <f t="shared" si="97"/>
        <v>0</v>
      </c>
      <c r="I161" s="19">
        <f t="shared" si="97"/>
        <v>20</v>
      </c>
      <c r="J161" s="19">
        <f t="shared" si="97"/>
        <v>20</v>
      </c>
      <c r="K161" s="19">
        <f t="shared" si="97"/>
        <v>0</v>
      </c>
      <c r="L161" s="19">
        <f t="shared" si="97"/>
        <v>0</v>
      </c>
      <c r="M161" s="18" t="e">
        <f t="shared" si="95"/>
        <v>#DIV/0!</v>
      </c>
    </row>
    <row r="162" spans="1:13" ht="27.75" customHeight="1" x14ac:dyDescent="0.25">
      <c r="A162" s="22" t="s">
        <v>23</v>
      </c>
      <c r="B162" s="23">
        <v>758</v>
      </c>
      <c r="C162" s="24" t="s">
        <v>54</v>
      </c>
      <c r="D162" s="24" t="s">
        <v>59</v>
      </c>
      <c r="E162" s="24" t="s">
        <v>61</v>
      </c>
      <c r="F162" s="24" t="s">
        <v>24</v>
      </c>
      <c r="G162" s="19">
        <f t="shared" si="97"/>
        <v>1</v>
      </c>
      <c r="H162" s="19">
        <f t="shared" si="97"/>
        <v>0</v>
      </c>
      <c r="I162" s="19">
        <f t="shared" si="97"/>
        <v>20</v>
      </c>
      <c r="J162" s="19">
        <f t="shared" si="97"/>
        <v>20</v>
      </c>
      <c r="K162" s="19">
        <f t="shared" si="97"/>
        <v>0</v>
      </c>
      <c r="L162" s="19">
        <f t="shared" si="97"/>
        <v>0</v>
      </c>
      <c r="M162" s="18" t="e">
        <f t="shared" si="95"/>
        <v>#DIV/0!</v>
      </c>
    </row>
    <row r="163" spans="1:13" ht="21" customHeight="1" x14ac:dyDescent="0.25">
      <c r="A163" s="22" t="s">
        <v>104</v>
      </c>
      <c r="B163" s="23">
        <v>758</v>
      </c>
      <c r="C163" s="24" t="s">
        <v>54</v>
      </c>
      <c r="D163" s="24" t="s">
        <v>59</v>
      </c>
      <c r="E163" s="24" t="s">
        <v>61</v>
      </c>
      <c r="F163" s="24" t="s">
        <v>25</v>
      </c>
      <c r="G163" s="19">
        <v>1</v>
      </c>
      <c r="H163" s="19">
        <v>0</v>
      </c>
      <c r="I163" s="19">
        <v>20</v>
      </c>
      <c r="J163" s="19">
        <v>20</v>
      </c>
      <c r="K163" s="19">
        <v>0</v>
      </c>
      <c r="L163" s="19">
        <v>0</v>
      </c>
      <c r="M163" s="18" t="e">
        <f t="shared" si="95"/>
        <v>#DIV/0!</v>
      </c>
    </row>
    <row r="164" spans="1:13" ht="18" customHeight="1" x14ac:dyDescent="0.25">
      <c r="A164" s="52" t="s">
        <v>122</v>
      </c>
      <c r="B164" s="23">
        <v>758</v>
      </c>
      <c r="C164" s="54" t="s">
        <v>20</v>
      </c>
      <c r="D164" s="54" t="s">
        <v>10</v>
      </c>
      <c r="E164" s="54"/>
      <c r="F164" s="54"/>
      <c r="G164" s="17">
        <f>G165+G192</f>
        <v>2857.5999999999995</v>
      </c>
      <c r="H164" s="17">
        <f>H165+H192</f>
        <v>1073.0999999999999</v>
      </c>
      <c r="I164" s="17">
        <f t="shared" ref="I164:J164" si="98">I165+I192</f>
        <v>2770</v>
      </c>
      <c r="J164" s="17">
        <f t="shared" si="98"/>
        <v>3229</v>
      </c>
      <c r="K164" s="17">
        <f>K165+K192</f>
        <v>1758.4</v>
      </c>
      <c r="L164" s="17">
        <f>L165+L192</f>
        <v>1758.4</v>
      </c>
      <c r="M164" s="18">
        <f t="shared" si="75"/>
        <v>100</v>
      </c>
    </row>
    <row r="165" spans="1:13" ht="21.9" customHeight="1" x14ac:dyDescent="0.25">
      <c r="A165" s="22" t="s">
        <v>62</v>
      </c>
      <c r="B165" s="23">
        <v>758</v>
      </c>
      <c r="C165" s="24" t="s">
        <v>20</v>
      </c>
      <c r="D165" s="24" t="s">
        <v>56</v>
      </c>
      <c r="E165" s="24"/>
      <c r="F165" s="24"/>
      <c r="G165" s="19">
        <f>G166+G180</f>
        <v>2797.9999999999995</v>
      </c>
      <c r="H165" s="19">
        <f>H166+H180</f>
        <v>1073.0999999999999</v>
      </c>
      <c r="I165" s="19">
        <f t="shared" ref="I165:J165" si="99">I166+I180</f>
        <v>2720</v>
      </c>
      <c r="J165" s="19">
        <f t="shared" si="99"/>
        <v>3179</v>
      </c>
      <c r="K165" s="19">
        <f>K166+K180</f>
        <v>1750.9</v>
      </c>
      <c r="L165" s="19">
        <f>L166+L180</f>
        <v>1750.9</v>
      </c>
      <c r="M165" s="18">
        <f t="shared" si="75"/>
        <v>100</v>
      </c>
    </row>
    <row r="166" spans="1:13" ht="21.9" customHeight="1" x14ac:dyDescent="0.25">
      <c r="A166" s="22" t="s">
        <v>63</v>
      </c>
      <c r="B166" s="23">
        <v>758</v>
      </c>
      <c r="C166" s="24" t="s">
        <v>20</v>
      </c>
      <c r="D166" s="24" t="s">
        <v>56</v>
      </c>
      <c r="E166" s="24" t="s">
        <v>49</v>
      </c>
      <c r="F166" s="24"/>
      <c r="G166" s="19">
        <f>G167+G172+G177</f>
        <v>2797.9999999999995</v>
      </c>
      <c r="H166" s="19">
        <f>H167+H172+H177</f>
        <v>1073.0999999999999</v>
      </c>
      <c r="I166" s="19">
        <f t="shared" ref="I166:J166" si="100">I167+I172+I177</f>
        <v>2720</v>
      </c>
      <c r="J166" s="19">
        <f t="shared" si="100"/>
        <v>3179</v>
      </c>
      <c r="K166" s="19">
        <f>K167+K172+K177</f>
        <v>1750.9</v>
      </c>
      <c r="L166" s="19">
        <f>L167+L172+L177</f>
        <v>1750.9</v>
      </c>
      <c r="M166" s="18">
        <f t="shared" si="75"/>
        <v>100</v>
      </c>
    </row>
    <row r="167" spans="1:13" ht="41.4" customHeight="1" x14ac:dyDescent="0.25">
      <c r="A167" s="22" t="s">
        <v>64</v>
      </c>
      <c r="B167" s="23">
        <v>758</v>
      </c>
      <c r="C167" s="24" t="s">
        <v>20</v>
      </c>
      <c r="D167" s="24" t="s">
        <v>56</v>
      </c>
      <c r="E167" s="24" t="s">
        <v>65</v>
      </c>
      <c r="F167" s="24"/>
      <c r="G167" s="19">
        <f>G168</f>
        <v>2269.2999999999997</v>
      </c>
      <c r="H167" s="19">
        <f>H168</f>
        <v>1073.0999999999999</v>
      </c>
      <c r="I167" s="19">
        <f t="shared" ref="I167:J167" si="101">I168</f>
        <v>2252</v>
      </c>
      <c r="J167" s="19">
        <f t="shared" si="101"/>
        <v>2711</v>
      </c>
      <c r="K167" s="19">
        <f>K168</f>
        <v>1750.9</v>
      </c>
      <c r="L167" s="19">
        <f>L168</f>
        <v>1750.9</v>
      </c>
      <c r="M167" s="18">
        <f t="shared" si="75"/>
        <v>100</v>
      </c>
    </row>
    <row r="168" spans="1:13" ht="29.4" customHeight="1" x14ac:dyDescent="0.25">
      <c r="A168" s="22" t="s">
        <v>21</v>
      </c>
      <c r="B168" s="23">
        <v>758</v>
      </c>
      <c r="C168" s="24" t="s">
        <v>20</v>
      </c>
      <c r="D168" s="24" t="s">
        <v>56</v>
      </c>
      <c r="E168" s="24" t="s">
        <v>65</v>
      </c>
      <c r="F168" s="24" t="s">
        <v>22</v>
      </c>
      <c r="G168" s="19">
        <f t="shared" ref="G168:L168" si="102">G169</f>
        <v>2269.2999999999997</v>
      </c>
      <c r="H168" s="19">
        <f t="shared" si="102"/>
        <v>1073.0999999999999</v>
      </c>
      <c r="I168" s="19">
        <f t="shared" si="102"/>
        <v>2252</v>
      </c>
      <c r="J168" s="19">
        <f t="shared" si="102"/>
        <v>2711</v>
      </c>
      <c r="K168" s="19">
        <f t="shared" si="102"/>
        <v>1750.9</v>
      </c>
      <c r="L168" s="19">
        <f t="shared" si="102"/>
        <v>1750.9</v>
      </c>
      <c r="M168" s="18">
        <f t="shared" si="75"/>
        <v>100</v>
      </c>
    </row>
    <row r="169" spans="1:13" ht="43.8" customHeight="1" x14ac:dyDescent="0.25">
      <c r="A169" s="22" t="s">
        <v>23</v>
      </c>
      <c r="B169" s="23">
        <v>758</v>
      </c>
      <c r="C169" s="24" t="s">
        <v>20</v>
      </c>
      <c r="D169" s="24" t="s">
        <v>56</v>
      </c>
      <c r="E169" s="24" t="s">
        <v>65</v>
      </c>
      <c r="F169" s="24" t="s">
        <v>24</v>
      </c>
      <c r="G169" s="19">
        <f t="shared" ref="G169" si="103">G170+G171</f>
        <v>2269.2999999999997</v>
      </c>
      <c r="H169" s="19">
        <f t="shared" ref="H169:J169" si="104">H170+H171</f>
        <v>1073.0999999999999</v>
      </c>
      <c r="I169" s="19">
        <f t="shared" si="104"/>
        <v>2252</v>
      </c>
      <c r="J169" s="19">
        <f t="shared" si="104"/>
        <v>2711</v>
      </c>
      <c r="K169" s="19">
        <f t="shared" ref="K169:L169" si="105">K170+K171</f>
        <v>1750.9</v>
      </c>
      <c r="L169" s="19">
        <f t="shared" si="105"/>
        <v>1750.9</v>
      </c>
      <c r="M169" s="18">
        <f t="shared" si="75"/>
        <v>100</v>
      </c>
    </row>
    <row r="170" spans="1:13" ht="21" customHeight="1" x14ac:dyDescent="0.25">
      <c r="A170" s="22" t="s">
        <v>104</v>
      </c>
      <c r="B170" s="23">
        <v>758</v>
      </c>
      <c r="C170" s="24" t="s">
        <v>20</v>
      </c>
      <c r="D170" s="24" t="s">
        <v>56</v>
      </c>
      <c r="E170" s="24" t="s">
        <v>65</v>
      </c>
      <c r="F170" s="24" t="s">
        <v>25</v>
      </c>
      <c r="G170" s="19">
        <v>1757.6</v>
      </c>
      <c r="H170" s="19">
        <v>805.1</v>
      </c>
      <c r="I170" s="19">
        <v>1602</v>
      </c>
      <c r="J170" s="19">
        <v>2061</v>
      </c>
      <c r="K170" s="19">
        <v>1191.3</v>
      </c>
      <c r="L170" s="19">
        <v>1191.3</v>
      </c>
      <c r="M170" s="18">
        <f t="shared" si="75"/>
        <v>100</v>
      </c>
    </row>
    <row r="171" spans="1:13" ht="21" customHeight="1" x14ac:dyDescent="0.25">
      <c r="A171" s="22" t="s">
        <v>105</v>
      </c>
      <c r="B171" s="23">
        <v>758</v>
      </c>
      <c r="C171" s="24" t="s">
        <v>20</v>
      </c>
      <c r="D171" s="24" t="s">
        <v>56</v>
      </c>
      <c r="E171" s="24" t="s">
        <v>65</v>
      </c>
      <c r="F171" s="24" t="s">
        <v>106</v>
      </c>
      <c r="G171" s="19">
        <v>511.7</v>
      </c>
      <c r="H171" s="19">
        <v>268</v>
      </c>
      <c r="I171" s="19">
        <v>650</v>
      </c>
      <c r="J171" s="19">
        <v>650</v>
      </c>
      <c r="K171" s="19">
        <v>559.6</v>
      </c>
      <c r="L171" s="19">
        <v>559.6</v>
      </c>
      <c r="M171" s="18">
        <f t="shared" si="75"/>
        <v>100</v>
      </c>
    </row>
    <row r="172" spans="1:13" ht="35.4" customHeight="1" x14ac:dyDescent="0.25">
      <c r="A172" s="22" t="s">
        <v>66</v>
      </c>
      <c r="B172" s="23">
        <v>758</v>
      </c>
      <c r="C172" s="24" t="s">
        <v>20</v>
      </c>
      <c r="D172" s="24" t="s">
        <v>56</v>
      </c>
      <c r="E172" s="24" t="s">
        <v>67</v>
      </c>
      <c r="F172" s="24"/>
      <c r="G172" s="19">
        <f t="shared" ref="G172:L172" si="106">G173</f>
        <v>470.2</v>
      </c>
      <c r="H172" s="19">
        <f t="shared" si="106"/>
        <v>0</v>
      </c>
      <c r="I172" s="19">
        <f t="shared" si="106"/>
        <v>430.5</v>
      </c>
      <c r="J172" s="19">
        <f t="shared" si="106"/>
        <v>305.5</v>
      </c>
      <c r="K172" s="19">
        <f t="shared" si="106"/>
        <v>0</v>
      </c>
      <c r="L172" s="19">
        <f t="shared" si="106"/>
        <v>0</v>
      </c>
      <c r="M172" s="18" t="e">
        <f t="shared" si="75"/>
        <v>#DIV/0!</v>
      </c>
    </row>
    <row r="173" spans="1:13" ht="30" customHeight="1" x14ac:dyDescent="0.25">
      <c r="A173" s="22" t="s">
        <v>21</v>
      </c>
      <c r="B173" s="23">
        <v>758</v>
      </c>
      <c r="C173" s="24" t="s">
        <v>20</v>
      </c>
      <c r="D173" s="24" t="s">
        <v>56</v>
      </c>
      <c r="E173" s="24" t="s">
        <v>67</v>
      </c>
      <c r="F173" s="24" t="s">
        <v>22</v>
      </c>
      <c r="G173" s="19">
        <f t="shared" ref="G173:L173" si="107">G174</f>
        <v>470.2</v>
      </c>
      <c r="H173" s="19">
        <f t="shared" si="107"/>
        <v>0</v>
      </c>
      <c r="I173" s="19">
        <f t="shared" si="107"/>
        <v>430.5</v>
      </c>
      <c r="J173" s="19">
        <f t="shared" si="107"/>
        <v>305.5</v>
      </c>
      <c r="K173" s="19">
        <f t="shared" si="107"/>
        <v>0</v>
      </c>
      <c r="L173" s="19">
        <f t="shared" si="107"/>
        <v>0</v>
      </c>
      <c r="M173" s="18" t="e">
        <f t="shared" si="75"/>
        <v>#DIV/0!</v>
      </c>
    </row>
    <row r="174" spans="1:13" ht="45" customHeight="1" x14ac:dyDescent="0.25">
      <c r="A174" s="22" t="s">
        <v>23</v>
      </c>
      <c r="B174" s="23">
        <v>758</v>
      </c>
      <c r="C174" s="24" t="s">
        <v>20</v>
      </c>
      <c r="D174" s="24" t="s">
        <v>56</v>
      </c>
      <c r="E174" s="24" t="s">
        <v>67</v>
      </c>
      <c r="F174" s="24" t="s">
        <v>24</v>
      </c>
      <c r="G174" s="19">
        <f t="shared" ref="G174:L174" si="108">G175</f>
        <v>470.2</v>
      </c>
      <c r="H174" s="19">
        <f t="shared" si="108"/>
        <v>0</v>
      </c>
      <c r="I174" s="19">
        <f t="shared" si="108"/>
        <v>430.5</v>
      </c>
      <c r="J174" s="19">
        <f t="shared" si="108"/>
        <v>305.5</v>
      </c>
      <c r="K174" s="19">
        <f t="shared" si="108"/>
        <v>0</v>
      </c>
      <c r="L174" s="19">
        <f t="shared" si="108"/>
        <v>0</v>
      </c>
      <c r="M174" s="18" t="e">
        <f t="shared" si="75"/>
        <v>#DIV/0!</v>
      </c>
    </row>
    <row r="175" spans="1:13" ht="18" customHeight="1" x14ac:dyDescent="0.25">
      <c r="A175" s="22" t="s">
        <v>104</v>
      </c>
      <c r="B175" s="23">
        <v>758</v>
      </c>
      <c r="C175" s="24" t="s">
        <v>20</v>
      </c>
      <c r="D175" s="24" t="s">
        <v>56</v>
      </c>
      <c r="E175" s="24" t="s">
        <v>67</v>
      </c>
      <c r="F175" s="24" t="s">
        <v>25</v>
      </c>
      <c r="G175" s="19">
        <v>470.2</v>
      </c>
      <c r="H175" s="19">
        <v>0</v>
      </c>
      <c r="I175" s="19">
        <v>430.5</v>
      </c>
      <c r="J175" s="19">
        <v>305.5</v>
      </c>
      <c r="K175" s="19">
        <v>0</v>
      </c>
      <c r="L175" s="19">
        <v>0</v>
      </c>
      <c r="M175" s="18" t="e">
        <f t="shared" si="75"/>
        <v>#DIV/0!</v>
      </c>
    </row>
    <row r="176" spans="1:13" ht="45" customHeight="1" x14ac:dyDescent="0.25">
      <c r="A176" s="22" t="s">
        <v>200</v>
      </c>
      <c r="B176" s="23">
        <v>758</v>
      </c>
      <c r="C176" s="24" t="s">
        <v>20</v>
      </c>
      <c r="D176" s="24" t="s">
        <v>56</v>
      </c>
      <c r="E176" s="24" t="s">
        <v>162</v>
      </c>
      <c r="F176" s="24"/>
      <c r="G176" s="19">
        <f>G177</f>
        <v>58.5</v>
      </c>
      <c r="H176" s="19">
        <f>H177</f>
        <v>0</v>
      </c>
      <c r="I176" s="19">
        <f t="shared" ref="I176:J176" si="109">I177</f>
        <v>37.5</v>
      </c>
      <c r="J176" s="19">
        <f t="shared" si="109"/>
        <v>162.5</v>
      </c>
      <c r="K176" s="19">
        <f>K177</f>
        <v>0</v>
      </c>
      <c r="L176" s="19">
        <f>L177</f>
        <v>0</v>
      </c>
      <c r="M176" s="18" t="e">
        <f t="shared" ref="M176:M179" si="110">L176*100/K176</f>
        <v>#DIV/0!</v>
      </c>
    </row>
    <row r="177" spans="1:13" ht="32.4" customHeight="1" x14ac:dyDescent="0.25">
      <c r="A177" s="22" t="s">
        <v>21</v>
      </c>
      <c r="B177" s="23">
        <v>758</v>
      </c>
      <c r="C177" s="24" t="s">
        <v>20</v>
      </c>
      <c r="D177" s="24" t="s">
        <v>56</v>
      </c>
      <c r="E177" s="24" t="s">
        <v>162</v>
      </c>
      <c r="F177" s="24" t="s">
        <v>22</v>
      </c>
      <c r="G177" s="19">
        <f t="shared" ref="G177:L178" si="111">G178</f>
        <v>58.5</v>
      </c>
      <c r="H177" s="19">
        <f t="shared" si="111"/>
        <v>0</v>
      </c>
      <c r="I177" s="19">
        <f t="shared" si="111"/>
        <v>37.5</v>
      </c>
      <c r="J177" s="19">
        <f t="shared" si="111"/>
        <v>162.5</v>
      </c>
      <c r="K177" s="19">
        <f t="shared" si="111"/>
        <v>0</v>
      </c>
      <c r="L177" s="19">
        <f t="shared" si="111"/>
        <v>0</v>
      </c>
      <c r="M177" s="18" t="e">
        <f t="shared" si="110"/>
        <v>#DIV/0!</v>
      </c>
    </row>
    <row r="178" spans="1:13" ht="35.4" customHeight="1" x14ac:dyDescent="0.25">
      <c r="A178" s="22" t="s">
        <v>23</v>
      </c>
      <c r="B178" s="23">
        <v>758</v>
      </c>
      <c r="C178" s="24" t="s">
        <v>20</v>
      </c>
      <c r="D178" s="24" t="s">
        <v>56</v>
      </c>
      <c r="E178" s="24" t="s">
        <v>162</v>
      </c>
      <c r="F178" s="24" t="s">
        <v>24</v>
      </c>
      <c r="G178" s="19">
        <f t="shared" si="111"/>
        <v>58.5</v>
      </c>
      <c r="H178" s="19">
        <f t="shared" si="111"/>
        <v>0</v>
      </c>
      <c r="I178" s="19">
        <f t="shared" si="111"/>
        <v>37.5</v>
      </c>
      <c r="J178" s="19">
        <f t="shared" si="111"/>
        <v>162.5</v>
      </c>
      <c r="K178" s="19">
        <f t="shared" si="111"/>
        <v>0</v>
      </c>
      <c r="L178" s="19">
        <f t="shared" si="111"/>
        <v>0</v>
      </c>
      <c r="M178" s="18" t="e">
        <f t="shared" si="110"/>
        <v>#DIV/0!</v>
      </c>
    </row>
    <row r="179" spans="1:13" ht="24" customHeight="1" x14ac:dyDescent="0.25">
      <c r="A179" s="22" t="s">
        <v>104</v>
      </c>
      <c r="B179" s="23">
        <v>758</v>
      </c>
      <c r="C179" s="24" t="s">
        <v>20</v>
      </c>
      <c r="D179" s="24" t="s">
        <v>56</v>
      </c>
      <c r="E179" s="24" t="s">
        <v>162</v>
      </c>
      <c r="F179" s="24" t="s">
        <v>25</v>
      </c>
      <c r="G179" s="19">
        <v>58.5</v>
      </c>
      <c r="H179" s="19">
        <v>0</v>
      </c>
      <c r="I179" s="19">
        <v>37.5</v>
      </c>
      <c r="J179" s="19">
        <v>162.5</v>
      </c>
      <c r="K179" s="19">
        <v>0</v>
      </c>
      <c r="L179" s="19">
        <v>0</v>
      </c>
      <c r="M179" s="18" t="e">
        <f t="shared" si="110"/>
        <v>#DIV/0!</v>
      </c>
    </row>
    <row r="180" spans="1:13" ht="62.4" hidden="1" customHeight="1" x14ac:dyDescent="0.25">
      <c r="A180" s="75" t="s">
        <v>207</v>
      </c>
      <c r="B180" s="76">
        <v>758</v>
      </c>
      <c r="C180" s="77" t="s">
        <v>20</v>
      </c>
      <c r="D180" s="77" t="s">
        <v>56</v>
      </c>
      <c r="E180" s="77" t="s">
        <v>169</v>
      </c>
      <c r="F180" s="77"/>
      <c r="G180" s="17">
        <f>G181</f>
        <v>0</v>
      </c>
      <c r="H180" s="17">
        <f>H181</f>
        <v>0</v>
      </c>
      <c r="I180" s="17">
        <f t="shared" ref="I180:J180" si="112">I181+I188</f>
        <v>0</v>
      </c>
      <c r="J180" s="17">
        <f t="shared" si="112"/>
        <v>0</v>
      </c>
      <c r="K180" s="17">
        <f t="shared" ref="K180:L180" si="113">K181+K188</f>
        <v>0</v>
      </c>
      <c r="L180" s="17">
        <f t="shared" si="113"/>
        <v>0</v>
      </c>
      <c r="M180" s="18" t="e">
        <f t="shared" ref="M180:M184" si="114">L180*100/K180</f>
        <v>#DIV/0!</v>
      </c>
    </row>
    <row r="181" spans="1:13" ht="84" hidden="1" customHeight="1" x14ac:dyDescent="0.25">
      <c r="A181" s="56" t="s">
        <v>208</v>
      </c>
      <c r="B181" s="23">
        <v>758</v>
      </c>
      <c r="C181" s="24" t="s">
        <v>20</v>
      </c>
      <c r="D181" s="24" t="s">
        <v>56</v>
      </c>
      <c r="E181" s="24" t="s">
        <v>169</v>
      </c>
      <c r="F181" s="57"/>
      <c r="G181" s="20">
        <f>G182+G185+G188</f>
        <v>0</v>
      </c>
      <c r="H181" s="20">
        <f>H182+H185+H188</f>
        <v>0</v>
      </c>
      <c r="I181" s="20">
        <f>I182</f>
        <v>0</v>
      </c>
      <c r="J181" s="20">
        <f>J182</f>
        <v>0</v>
      </c>
      <c r="K181" s="20">
        <f>K182</f>
        <v>0</v>
      </c>
      <c r="L181" s="20">
        <f>L182</f>
        <v>0</v>
      </c>
      <c r="M181" s="18" t="e">
        <f t="shared" si="114"/>
        <v>#DIV/0!</v>
      </c>
    </row>
    <row r="182" spans="1:13" ht="30.6" hidden="1" customHeight="1" x14ac:dyDescent="0.25">
      <c r="A182" s="22" t="s">
        <v>124</v>
      </c>
      <c r="B182" s="23">
        <v>758</v>
      </c>
      <c r="C182" s="24" t="s">
        <v>20</v>
      </c>
      <c r="D182" s="24" t="s">
        <v>56</v>
      </c>
      <c r="E182" s="24" t="s">
        <v>168</v>
      </c>
      <c r="F182" s="24" t="s">
        <v>125</v>
      </c>
      <c r="G182" s="19">
        <f t="shared" ref="G182:L186" si="115">G183</f>
        <v>0</v>
      </c>
      <c r="H182" s="19">
        <f t="shared" si="115"/>
        <v>0</v>
      </c>
      <c r="I182" s="19">
        <f t="shared" si="115"/>
        <v>0</v>
      </c>
      <c r="J182" s="19">
        <f t="shared" si="115"/>
        <v>0</v>
      </c>
      <c r="K182" s="19">
        <f t="shared" si="115"/>
        <v>0</v>
      </c>
      <c r="L182" s="19">
        <f t="shared" si="115"/>
        <v>0</v>
      </c>
      <c r="M182" s="18" t="e">
        <f t="shared" si="114"/>
        <v>#DIV/0!</v>
      </c>
    </row>
    <row r="183" spans="1:13" ht="27" hidden="1" customHeight="1" x14ac:dyDescent="0.25">
      <c r="A183" s="22" t="s">
        <v>171</v>
      </c>
      <c r="B183" s="23">
        <v>758</v>
      </c>
      <c r="C183" s="24" t="s">
        <v>20</v>
      </c>
      <c r="D183" s="24" t="s">
        <v>56</v>
      </c>
      <c r="E183" s="24" t="s">
        <v>168</v>
      </c>
      <c r="F183" s="24" t="s">
        <v>163</v>
      </c>
      <c r="G183" s="19">
        <f t="shared" si="115"/>
        <v>0</v>
      </c>
      <c r="H183" s="19">
        <f t="shared" si="115"/>
        <v>0</v>
      </c>
      <c r="I183" s="19">
        <f t="shared" si="115"/>
        <v>0</v>
      </c>
      <c r="J183" s="19">
        <f t="shared" si="115"/>
        <v>0</v>
      </c>
      <c r="K183" s="19">
        <f t="shared" si="115"/>
        <v>0</v>
      </c>
      <c r="L183" s="19">
        <f t="shared" si="115"/>
        <v>0</v>
      </c>
      <c r="M183" s="18" t="e">
        <f t="shared" si="114"/>
        <v>#DIV/0!</v>
      </c>
    </row>
    <row r="184" spans="1:13" ht="44.4" hidden="1" customHeight="1" x14ac:dyDescent="0.25">
      <c r="A184" s="22" t="s">
        <v>126</v>
      </c>
      <c r="B184" s="23">
        <v>758</v>
      </c>
      <c r="C184" s="24" t="s">
        <v>20</v>
      </c>
      <c r="D184" s="24" t="s">
        <v>56</v>
      </c>
      <c r="E184" s="24" t="s">
        <v>168</v>
      </c>
      <c r="F184" s="24" t="s">
        <v>127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8" t="e">
        <f t="shared" si="114"/>
        <v>#DIV/0!</v>
      </c>
    </row>
    <row r="185" spans="1:13" ht="28.8" hidden="1" customHeight="1" x14ac:dyDescent="0.25">
      <c r="A185" s="22" t="s">
        <v>124</v>
      </c>
      <c r="B185" s="23">
        <v>758</v>
      </c>
      <c r="C185" s="24" t="s">
        <v>20</v>
      </c>
      <c r="D185" s="24" t="s">
        <v>56</v>
      </c>
      <c r="E185" s="24" t="s">
        <v>170</v>
      </c>
      <c r="F185" s="24" t="s">
        <v>125</v>
      </c>
      <c r="G185" s="19">
        <f t="shared" si="115"/>
        <v>0</v>
      </c>
      <c r="H185" s="19">
        <f t="shared" si="115"/>
        <v>0</v>
      </c>
      <c r="I185" s="19">
        <f t="shared" si="115"/>
        <v>0</v>
      </c>
      <c r="J185" s="19">
        <f t="shared" si="115"/>
        <v>0</v>
      </c>
      <c r="K185" s="19">
        <f t="shared" si="115"/>
        <v>0</v>
      </c>
      <c r="L185" s="19">
        <f t="shared" si="115"/>
        <v>0</v>
      </c>
      <c r="M185" s="18" t="e">
        <f t="shared" ref="M185:M187" si="116">L185*100/K185</f>
        <v>#DIV/0!</v>
      </c>
    </row>
    <row r="186" spans="1:13" ht="0.6" hidden="1" customHeight="1" x14ac:dyDescent="0.25">
      <c r="A186" s="22" t="s">
        <v>171</v>
      </c>
      <c r="B186" s="23">
        <v>758</v>
      </c>
      <c r="C186" s="24" t="s">
        <v>20</v>
      </c>
      <c r="D186" s="24" t="s">
        <v>56</v>
      </c>
      <c r="E186" s="24" t="s">
        <v>170</v>
      </c>
      <c r="F186" s="24" t="s">
        <v>163</v>
      </c>
      <c r="G186" s="19">
        <f t="shared" si="115"/>
        <v>0</v>
      </c>
      <c r="H186" s="19">
        <f t="shared" si="115"/>
        <v>0</v>
      </c>
      <c r="I186" s="19">
        <f t="shared" si="115"/>
        <v>0</v>
      </c>
      <c r="J186" s="19">
        <f t="shared" si="115"/>
        <v>0</v>
      </c>
      <c r="K186" s="19">
        <f t="shared" si="115"/>
        <v>0</v>
      </c>
      <c r="L186" s="19">
        <f t="shared" si="115"/>
        <v>0</v>
      </c>
      <c r="M186" s="18" t="e">
        <f t="shared" si="116"/>
        <v>#DIV/0!</v>
      </c>
    </row>
    <row r="187" spans="1:13" ht="45.6" hidden="1" customHeight="1" x14ac:dyDescent="0.25">
      <c r="A187" s="22" t="s">
        <v>126</v>
      </c>
      <c r="B187" s="23">
        <v>758</v>
      </c>
      <c r="C187" s="24" t="s">
        <v>20</v>
      </c>
      <c r="D187" s="24" t="s">
        <v>56</v>
      </c>
      <c r="E187" s="24" t="s">
        <v>170</v>
      </c>
      <c r="F187" s="24" t="s">
        <v>127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8" t="e">
        <f t="shared" si="116"/>
        <v>#DIV/0!</v>
      </c>
    </row>
    <row r="188" spans="1:13" ht="42.6" hidden="1" customHeight="1" x14ac:dyDescent="0.25">
      <c r="A188" s="52" t="s">
        <v>209</v>
      </c>
      <c r="B188" s="76">
        <v>758</v>
      </c>
      <c r="C188" s="77" t="s">
        <v>20</v>
      </c>
      <c r="D188" s="77" t="s">
        <v>56</v>
      </c>
      <c r="E188" s="77" t="s">
        <v>210</v>
      </c>
      <c r="F188" s="54"/>
      <c r="G188" s="17">
        <f>G189</f>
        <v>0</v>
      </c>
      <c r="H188" s="17">
        <f t="shared" ref="H188:M188" si="117">H189</f>
        <v>0</v>
      </c>
      <c r="I188" s="17">
        <f t="shared" si="117"/>
        <v>0</v>
      </c>
      <c r="J188" s="17">
        <f t="shared" si="117"/>
        <v>0</v>
      </c>
      <c r="K188" s="17">
        <f t="shared" si="117"/>
        <v>0</v>
      </c>
      <c r="L188" s="17">
        <f t="shared" si="117"/>
        <v>0</v>
      </c>
      <c r="M188" s="17">
        <f t="shared" si="117"/>
        <v>100</v>
      </c>
    </row>
    <row r="189" spans="1:13" ht="1.2" hidden="1" customHeight="1" x14ac:dyDescent="0.25">
      <c r="A189" s="22" t="s">
        <v>21</v>
      </c>
      <c r="B189" s="58">
        <v>758</v>
      </c>
      <c r="C189" s="57" t="s">
        <v>20</v>
      </c>
      <c r="D189" s="57" t="s">
        <v>56</v>
      </c>
      <c r="E189" s="57" t="s">
        <v>210</v>
      </c>
      <c r="F189" s="57" t="s">
        <v>22</v>
      </c>
      <c r="G189" s="20">
        <f t="shared" ref="G189:M190" si="118">G190</f>
        <v>0</v>
      </c>
      <c r="H189" s="20">
        <f t="shared" si="118"/>
        <v>0</v>
      </c>
      <c r="I189" s="20">
        <f t="shared" si="118"/>
        <v>0</v>
      </c>
      <c r="J189" s="20">
        <f t="shared" si="118"/>
        <v>0</v>
      </c>
      <c r="K189" s="20">
        <f t="shared" si="118"/>
        <v>0</v>
      </c>
      <c r="L189" s="20">
        <f t="shared" si="118"/>
        <v>0</v>
      </c>
      <c r="M189" s="20">
        <f t="shared" si="118"/>
        <v>100</v>
      </c>
    </row>
    <row r="190" spans="1:13" ht="33" hidden="1" customHeight="1" x14ac:dyDescent="0.25">
      <c r="A190" s="22" t="s">
        <v>23</v>
      </c>
      <c r="B190" s="23">
        <v>758</v>
      </c>
      <c r="C190" s="24" t="s">
        <v>20</v>
      </c>
      <c r="D190" s="24" t="s">
        <v>56</v>
      </c>
      <c r="E190" s="24" t="s">
        <v>210</v>
      </c>
      <c r="F190" s="24" t="s">
        <v>24</v>
      </c>
      <c r="G190" s="19">
        <f>G191</f>
        <v>0</v>
      </c>
      <c r="H190" s="19">
        <v>0</v>
      </c>
      <c r="I190" s="19">
        <f t="shared" si="118"/>
        <v>0</v>
      </c>
      <c r="J190" s="19">
        <f t="shared" si="118"/>
        <v>0</v>
      </c>
      <c r="K190" s="19">
        <f>K191</f>
        <v>0</v>
      </c>
      <c r="L190" s="19">
        <f>L191</f>
        <v>0</v>
      </c>
      <c r="M190" s="19">
        <f>M192</f>
        <v>100</v>
      </c>
    </row>
    <row r="191" spans="1:13" ht="22.2" hidden="1" customHeight="1" x14ac:dyDescent="0.25">
      <c r="A191" s="22" t="s">
        <v>104</v>
      </c>
      <c r="B191" s="23">
        <v>758</v>
      </c>
      <c r="C191" s="24" t="s">
        <v>20</v>
      </c>
      <c r="D191" s="24" t="s">
        <v>56</v>
      </c>
      <c r="E191" s="24" t="s">
        <v>210</v>
      </c>
      <c r="F191" s="24" t="s">
        <v>25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8" t="e">
        <f t="shared" ref="M191" si="119">L191*100/K191</f>
        <v>#DIV/0!</v>
      </c>
    </row>
    <row r="192" spans="1:13" ht="29.4" customHeight="1" x14ac:dyDescent="0.25">
      <c r="A192" s="22" t="s">
        <v>68</v>
      </c>
      <c r="B192" s="23">
        <v>758</v>
      </c>
      <c r="C192" s="24" t="s">
        <v>20</v>
      </c>
      <c r="D192" s="24" t="s">
        <v>69</v>
      </c>
      <c r="E192" s="24"/>
      <c r="F192" s="24"/>
      <c r="G192" s="19">
        <f t="shared" ref="G192:L192" si="120">G193</f>
        <v>59.6</v>
      </c>
      <c r="H192" s="19">
        <f t="shared" si="120"/>
        <v>0</v>
      </c>
      <c r="I192" s="19">
        <f t="shared" si="120"/>
        <v>50</v>
      </c>
      <c r="J192" s="19">
        <f t="shared" si="120"/>
        <v>50</v>
      </c>
      <c r="K192" s="19">
        <f t="shared" si="120"/>
        <v>7.5</v>
      </c>
      <c r="L192" s="19">
        <f t="shared" si="120"/>
        <v>7.5</v>
      </c>
      <c r="M192" s="18">
        <f t="shared" si="75"/>
        <v>100</v>
      </c>
    </row>
    <row r="193" spans="1:13" ht="44.4" customHeight="1" x14ac:dyDescent="0.25">
      <c r="A193" s="22" t="s">
        <v>157</v>
      </c>
      <c r="B193" s="23">
        <v>758</v>
      </c>
      <c r="C193" s="24" t="s">
        <v>20</v>
      </c>
      <c r="D193" s="24" t="s">
        <v>69</v>
      </c>
      <c r="E193" s="24" t="s">
        <v>70</v>
      </c>
      <c r="F193" s="24"/>
      <c r="G193" s="19">
        <f>G194+G197</f>
        <v>59.6</v>
      </c>
      <c r="H193" s="19">
        <f>H194+H197</f>
        <v>0</v>
      </c>
      <c r="I193" s="19">
        <f>I196</f>
        <v>50</v>
      </c>
      <c r="J193" s="19">
        <f>J196</f>
        <v>50</v>
      </c>
      <c r="K193" s="19">
        <f>K196</f>
        <v>7.5</v>
      </c>
      <c r="L193" s="19">
        <f>L196</f>
        <v>7.5</v>
      </c>
      <c r="M193" s="18">
        <f t="shared" si="75"/>
        <v>100</v>
      </c>
    </row>
    <row r="194" spans="1:13" ht="27" customHeight="1" x14ac:dyDescent="0.25">
      <c r="A194" s="22" t="s">
        <v>23</v>
      </c>
      <c r="B194" s="23">
        <v>758</v>
      </c>
      <c r="C194" s="24" t="s">
        <v>20</v>
      </c>
      <c r="D194" s="24" t="s">
        <v>69</v>
      </c>
      <c r="E194" s="24" t="s">
        <v>232</v>
      </c>
      <c r="F194" s="24" t="s">
        <v>24</v>
      </c>
      <c r="G194" s="19">
        <f t="shared" ref="G194:L198" si="121">G195</f>
        <v>44.6</v>
      </c>
      <c r="H194" s="19">
        <f t="shared" si="121"/>
        <v>0</v>
      </c>
      <c r="I194" s="19">
        <f t="shared" si="121"/>
        <v>0</v>
      </c>
      <c r="J194" s="19">
        <f t="shared" si="121"/>
        <v>0</v>
      </c>
      <c r="K194" s="19">
        <f t="shared" si="121"/>
        <v>0</v>
      </c>
      <c r="L194" s="19">
        <f t="shared" si="121"/>
        <v>0</v>
      </c>
      <c r="M194" s="18" t="e">
        <f t="shared" ref="M194:M195" si="122">L194*100/K194</f>
        <v>#DIV/0!</v>
      </c>
    </row>
    <row r="195" spans="1:13" ht="21.75" customHeight="1" x14ac:dyDescent="0.25">
      <c r="A195" s="22" t="s">
        <v>104</v>
      </c>
      <c r="B195" s="23">
        <v>758</v>
      </c>
      <c r="C195" s="24" t="s">
        <v>20</v>
      </c>
      <c r="D195" s="24" t="s">
        <v>69</v>
      </c>
      <c r="E195" s="24" t="s">
        <v>232</v>
      </c>
      <c r="F195" s="24" t="s">
        <v>25</v>
      </c>
      <c r="G195" s="19">
        <v>44.6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8" t="e">
        <f t="shared" si="122"/>
        <v>#DIV/0!</v>
      </c>
    </row>
    <row r="196" spans="1:13" ht="42.6" customHeight="1" x14ac:dyDescent="0.25">
      <c r="A196" s="22" t="s">
        <v>158</v>
      </c>
      <c r="B196" s="23">
        <v>758</v>
      </c>
      <c r="C196" s="24" t="s">
        <v>20</v>
      </c>
      <c r="D196" s="24" t="s">
        <v>69</v>
      </c>
      <c r="E196" s="24" t="s">
        <v>71</v>
      </c>
      <c r="F196" s="24"/>
      <c r="G196" s="19">
        <f t="shared" si="121"/>
        <v>15</v>
      </c>
      <c r="H196" s="19">
        <f t="shared" si="121"/>
        <v>0</v>
      </c>
      <c r="I196" s="19">
        <f t="shared" si="121"/>
        <v>50</v>
      </c>
      <c r="J196" s="19">
        <f t="shared" si="121"/>
        <v>50</v>
      </c>
      <c r="K196" s="19">
        <f t="shared" si="121"/>
        <v>7.5</v>
      </c>
      <c r="L196" s="19">
        <f t="shared" si="121"/>
        <v>7.5</v>
      </c>
      <c r="M196" s="18">
        <f t="shared" si="75"/>
        <v>100</v>
      </c>
    </row>
    <row r="197" spans="1:13" ht="30" customHeight="1" x14ac:dyDescent="0.25">
      <c r="A197" s="22" t="s">
        <v>21</v>
      </c>
      <c r="B197" s="23">
        <v>758</v>
      </c>
      <c r="C197" s="24" t="s">
        <v>20</v>
      </c>
      <c r="D197" s="24" t="s">
        <v>69</v>
      </c>
      <c r="E197" s="24" t="s">
        <v>71</v>
      </c>
      <c r="F197" s="24" t="s">
        <v>22</v>
      </c>
      <c r="G197" s="19">
        <f t="shared" si="121"/>
        <v>15</v>
      </c>
      <c r="H197" s="19">
        <f t="shared" si="121"/>
        <v>0</v>
      </c>
      <c r="I197" s="19">
        <f t="shared" si="121"/>
        <v>50</v>
      </c>
      <c r="J197" s="19">
        <f t="shared" si="121"/>
        <v>50</v>
      </c>
      <c r="K197" s="19">
        <f t="shared" si="121"/>
        <v>7.5</v>
      </c>
      <c r="L197" s="19">
        <f t="shared" si="121"/>
        <v>7.5</v>
      </c>
      <c r="M197" s="18">
        <f t="shared" si="75"/>
        <v>100</v>
      </c>
    </row>
    <row r="198" spans="1:13" ht="27" customHeight="1" x14ac:dyDescent="0.25">
      <c r="A198" s="22" t="s">
        <v>23</v>
      </c>
      <c r="B198" s="23">
        <v>758</v>
      </c>
      <c r="C198" s="24" t="s">
        <v>20</v>
      </c>
      <c r="D198" s="24" t="s">
        <v>69</v>
      </c>
      <c r="E198" s="24" t="s">
        <v>71</v>
      </c>
      <c r="F198" s="24" t="s">
        <v>24</v>
      </c>
      <c r="G198" s="19">
        <f t="shared" si="121"/>
        <v>15</v>
      </c>
      <c r="H198" s="19">
        <f t="shared" si="121"/>
        <v>0</v>
      </c>
      <c r="I198" s="19">
        <f t="shared" si="121"/>
        <v>50</v>
      </c>
      <c r="J198" s="19">
        <f t="shared" si="121"/>
        <v>50</v>
      </c>
      <c r="K198" s="19">
        <f t="shared" si="121"/>
        <v>7.5</v>
      </c>
      <c r="L198" s="19">
        <f t="shared" si="121"/>
        <v>7.5</v>
      </c>
      <c r="M198" s="18">
        <f t="shared" si="75"/>
        <v>100</v>
      </c>
    </row>
    <row r="199" spans="1:13" ht="21.75" customHeight="1" x14ac:dyDescent="0.25">
      <c r="A199" s="22" t="s">
        <v>104</v>
      </c>
      <c r="B199" s="23">
        <v>758</v>
      </c>
      <c r="C199" s="24" t="s">
        <v>20</v>
      </c>
      <c r="D199" s="24" t="s">
        <v>69</v>
      </c>
      <c r="E199" s="24" t="s">
        <v>71</v>
      </c>
      <c r="F199" s="24" t="s">
        <v>25</v>
      </c>
      <c r="G199" s="19">
        <v>15</v>
      </c>
      <c r="H199" s="19">
        <v>0</v>
      </c>
      <c r="I199" s="19">
        <v>50</v>
      </c>
      <c r="J199" s="19">
        <v>50</v>
      </c>
      <c r="K199" s="19">
        <v>7.5</v>
      </c>
      <c r="L199" s="19">
        <v>7.5</v>
      </c>
      <c r="M199" s="18">
        <f t="shared" si="75"/>
        <v>100</v>
      </c>
    </row>
    <row r="200" spans="1:13" ht="21.6" customHeight="1" x14ac:dyDescent="0.25">
      <c r="A200" s="52" t="s">
        <v>72</v>
      </c>
      <c r="B200" s="23">
        <v>758</v>
      </c>
      <c r="C200" s="54" t="s">
        <v>73</v>
      </c>
      <c r="D200" s="54" t="s">
        <v>10</v>
      </c>
      <c r="E200" s="54"/>
      <c r="F200" s="54"/>
      <c r="G200" s="17">
        <f t="shared" ref="G200:L200" si="123">G201+G248</f>
        <v>14460.099999999999</v>
      </c>
      <c r="H200" s="17">
        <f t="shared" si="123"/>
        <v>2269</v>
      </c>
      <c r="I200" s="17">
        <f t="shared" si="123"/>
        <v>2734.8</v>
      </c>
      <c r="J200" s="17">
        <f t="shared" si="123"/>
        <v>2776.3</v>
      </c>
      <c r="K200" s="17">
        <f t="shared" si="123"/>
        <v>1280.0999999999999</v>
      </c>
      <c r="L200" s="17">
        <f t="shared" si="123"/>
        <v>1280.0999999999999</v>
      </c>
      <c r="M200" s="18">
        <f t="shared" si="75"/>
        <v>100</v>
      </c>
    </row>
    <row r="201" spans="1:13" ht="21.9" customHeight="1" x14ac:dyDescent="0.25">
      <c r="A201" s="22" t="s">
        <v>74</v>
      </c>
      <c r="B201" s="23">
        <v>758</v>
      </c>
      <c r="C201" s="24" t="s">
        <v>73</v>
      </c>
      <c r="D201" s="24" t="s">
        <v>12</v>
      </c>
      <c r="E201" s="24"/>
      <c r="F201" s="24"/>
      <c r="G201" s="19">
        <f>G202+G237+G213+G214+G226+G234</f>
        <v>5433.8</v>
      </c>
      <c r="H201" s="19">
        <f>H202+H212+H237</f>
        <v>349.6</v>
      </c>
      <c r="I201" s="19">
        <f>I202+I212+I237</f>
        <v>1</v>
      </c>
      <c r="J201" s="19">
        <f>J202+J212+J237</f>
        <v>760.2</v>
      </c>
      <c r="K201" s="19">
        <f t="shared" ref="K201:L201" si="124">K202+K212+K237</f>
        <v>438.7</v>
      </c>
      <c r="L201" s="19">
        <f t="shared" si="124"/>
        <v>438.7</v>
      </c>
      <c r="M201" s="18">
        <f t="shared" si="75"/>
        <v>100</v>
      </c>
    </row>
    <row r="202" spans="1:13" ht="28.5" customHeight="1" x14ac:dyDescent="0.25">
      <c r="A202" s="22" t="s">
        <v>123</v>
      </c>
      <c r="B202" s="23">
        <v>758</v>
      </c>
      <c r="C202" s="24" t="s">
        <v>73</v>
      </c>
      <c r="D202" s="24" t="s">
        <v>12</v>
      </c>
      <c r="E202" s="62">
        <v>6840000000</v>
      </c>
      <c r="F202" s="24"/>
      <c r="G202" s="19">
        <f>G203+G209+G212</f>
        <v>1</v>
      </c>
      <c r="H202" s="19">
        <f>H203+H209+H221+H234</f>
        <v>349.6</v>
      </c>
      <c r="I202" s="19">
        <v>0</v>
      </c>
      <c r="J202" s="19">
        <f>J203+J209+J234+J226+J228+J231</f>
        <v>759.2</v>
      </c>
      <c r="K202" s="19">
        <f t="shared" ref="K202:L202" si="125">K203+K209+K221+K234+K226+K228+K231</f>
        <v>438.7</v>
      </c>
      <c r="L202" s="19">
        <f t="shared" si="125"/>
        <v>438.7</v>
      </c>
      <c r="M202" s="18">
        <f t="shared" si="75"/>
        <v>100</v>
      </c>
    </row>
    <row r="203" spans="1:13" ht="21.6" hidden="1" customHeight="1" x14ac:dyDescent="0.25">
      <c r="A203" s="78" t="s">
        <v>142</v>
      </c>
      <c r="B203" s="23">
        <v>758</v>
      </c>
      <c r="C203" s="79" t="s">
        <v>73</v>
      </c>
      <c r="D203" s="79" t="s">
        <v>12</v>
      </c>
      <c r="E203" s="24" t="s">
        <v>75</v>
      </c>
      <c r="F203" s="79"/>
      <c r="G203" s="33">
        <f>G207</f>
        <v>0</v>
      </c>
      <c r="H203" s="33">
        <f>H207</f>
        <v>0</v>
      </c>
      <c r="I203" s="33">
        <f t="shared" ref="I203:J203" si="126">I204+I207</f>
        <v>0</v>
      </c>
      <c r="J203" s="33">
        <f t="shared" si="126"/>
        <v>0</v>
      </c>
      <c r="K203" s="33">
        <f>K204+K207</f>
        <v>0</v>
      </c>
      <c r="L203" s="33">
        <f>L204+L207</f>
        <v>0</v>
      </c>
      <c r="M203" s="18" t="e">
        <f t="shared" si="75"/>
        <v>#DIV/0!</v>
      </c>
    </row>
    <row r="204" spans="1:13" ht="28.2" hidden="1" customHeight="1" x14ac:dyDescent="0.25">
      <c r="A204" s="22" t="s">
        <v>21</v>
      </c>
      <c r="B204" s="23">
        <v>758</v>
      </c>
      <c r="C204" s="24" t="s">
        <v>73</v>
      </c>
      <c r="D204" s="24" t="s">
        <v>12</v>
      </c>
      <c r="E204" s="24" t="s">
        <v>75</v>
      </c>
      <c r="F204" s="24" t="s">
        <v>22</v>
      </c>
      <c r="G204" s="19">
        <f t="shared" ref="G204:L205" si="127">G205</f>
        <v>0</v>
      </c>
      <c r="H204" s="19">
        <f t="shared" si="127"/>
        <v>0</v>
      </c>
      <c r="I204" s="19">
        <f t="shared" si="127"/>
        <v>0</v>
      </c>
      <c r="J204" s="19">
        <f t="shared" si="127"/>
        <v>0</v>
      </c>
      <c r="K204" s="19">
        <f t="shared" si="127"/>
        <v>0</v>
      </c>
      <c r="L204" s="19">
        <f t="shared" si="127"/>
        <v>0</v>
      </c>
      <c r="M204" s="18" t="e">
        <f t="shared" si="75"/>
        <v>#DIV/0!</v>
      </c>
    </row>
    <row r="205" spans="1:13" ht="30.6" hidden="1" customHeight="1" x14ac:dyDescent="0.25">
      <c r="A205" s="22" t="s">
        <v>23</v>
      </c>
      <c r="B205" s="23">
        <v>758</v>
      </c>
      <c r="C205" s="24" t="s">
        <v>73</v>
      </c>
      <c r="D205" s="24" t="s">
        <v>12</v>
      </c>
      <c r="E205" s="24" t="s">
        <v>75</v>
      </c>
      <c r="F205" s="24" t="s">
        <v>24</v>
      </c>
      <c r="G205" s="19">
        <f>G206+G207+G215+G218</f>
        <v>0</v>
      </c>
      <c r="H205" s="19">
        <f>H206+H207+H215+H218</f>
        <v>0</v>
      </c>
      <c r="I205" s="19">
        <f t="shared" si="127"/>
        <v>0</v>
      </c>
      <c r="J205" s="19">
        <f t="shared" si="127"/>
        <v>0</v>
      </c>
      <c r="K205" s="19">
        <f>K206</f>
        <v>0</v>
      </c>
      <c r="L205" s="19">
        <v>0</v>
      </c>
      <c r="M205" s="18" t="e">
        <f t="shared" si="75"/>
        <v>#DIV/0!</v>
      </c>
    </row>
    <row r="206" spans="1:13" ht="22.2" hidden="1" customHeight="1" x14ac:dyDescent="0.25">
      <c r="A206" s="22" t="s">
        <v>104</v>
      </c>
      <c r="B206" s="23">
        <v>758</v>
      </c>
      <c r="C206" s="24" t="s">
        <v>73</v>
      </c>
      <c r="D206" s="24" t="s">
        <v>12</v>
      </c>
      <c r="E206" s="24" t="s">
        <v>75</v>
      </c>
      <c r="F206" s="24" t="s">
        <v>25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18" t="e">
        <f t="shared" si="75"/>
        <v>#DIV/0!</v>
      </c>
    </row>
    <row r="207" spans="1:13" ht="22.2" hidden="1" customHeight="1" x14ac:dyDescent="0.25">
      <c r="A207" s="22" t="s">
        <v>26</v>
      </c>
      <c r="B207" s="23">
        <v>758</v>
      </c>
      <c r="C207" s="24" t="s">
        <v>73</v>
      </c>
      <c r="D207" s="24" t="s">
        <v>12</v>
      </c>
      <c r="E207" s="24" t="s">
        <v>75</v>
      </c>
      <c r="F207" s="24" t="s">
        <v>27</v>
      </c>
      <c r="G207" s="19">
        <f>G208</f>
        <v>0</v>
      </c>
      <c r="H207" s="19">
        <f>H208</f>
        <v>0</v>
      </c>
      <c r="I207" s="19">
        <f t="shared" ref="I207:J207" si="128">I208</f>
        <v>0</v>
      </c>
      <c r="J207" s="19">
        <f t="shared" si="128"/>
        <v>0</v>
      </c>
      <c r="K207" s="19">
        <f>K208</f>
        <v>0</v>
      </c>
      <c r="L207" s="19">
        <f>L208</f>
        <v>0</v>
      </c>
      <c r="M207" s="18" t="e">
        <f t="shared" si="75"/>
        <v>#DIV/0!</v>
      </c>
    </row>
    <row r="208" spans="1:13" ht="72" hidden="1" customHeight="1" x14ac:dyDescent="0.25">
      <c r="A208" s="22" t="s">
        <v>164</v>
      </c>
      <c r="B208" s="23">
        <v>758</v>
      </c>
      <c r="C208" s="24" t="s">
        <v>73</v>
      </c>
      <c r="D208" s="24" t="s">
        <v>12</v>
      </c>
      <c r="E208" s="24" t="s">
        <v>75</v>
      </c>
      <c r="F208" s="24" t="s">
        <v>143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8" t="e">
        <f t="shared" si="75"/>
        <v>#DIV/0!</v>
      </c>
    </row>
    <row r="209" spans="1:13" ht="1.2" hidden="1" customHeight="1" x14ac:dyDescent="0.25">
      <c r="A209" s="22" t="s">
        <v>26</v>
      </c>
      <c r="B209" s="23">
        <v>758</v>
      </c>
      <c r="C209" s="24" t="s">
        <v>73</v>
      </c>
      <c r="D209" s="24" t="s">
        <v>12</v>
      </c>
      <c r="E209" s="24" t="s">
        <v>191</v>
      </c>
      <c r="F209" s="24" t="s">
        <v>27</v>
      </c>
      <c r="G209" s="19">
        <f t="shared" ref="G209" si="129">G210+G211</f>
        <v>0</v>
      </c>
      <c r="H209" s="19">
        <f t="shared" ref="H209" si="130">H210+H211</f>
        <v>0</v>
      </c>
      <c r="I209" s="19">
        <f t="shared" ref="I209" si="131">I210+I211</f>
        <v>0</v>
      </c>
      <c r="J209" s="19">
        <v>0</v>
      </c>
      <c r="K209" s="19">
        <v>0</v>
      </c>
      <c r="L209" s="19">
        <v>0</v>
      </c>
      <c r="M209" s="18" t="e">
        <f t="shared" si="75"/>
        <v>#DIV/0!</v>
      </c>
    </row>
    <row r="210" spans="1:13" ht="71.400000000000006" hidden="1" customHeight="1" x14ac:dyDescent="0.25">
      <c r="A210" s="22" t="s">
        <v>164</v>
      </c>
      <c r="B210" s="23">
        <v>758</v>
      </c>
      <c r="C210" s="24" t="s">
        <v>73</v>
      </c>
      <c r="D210" s="24" t="s">
        <v>12</v>
      </c>
      <c r="E210" s="24" t="s">
        <v>205</v>
      </c>
      <c r="F210" s="24" t="s">
        <v>143</v>
      </c>
      <c r="G210" s="19">
        <v>0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18" t="e">
        <f t="shared" si="75"/>
        <v>#DIV/0!</v>
      </c>
    </row>
    <row r="211" spans="1:13" ht="71.400000000000006" hidden="1" customHeight="1" x14ac:dyDescent="0.25">
      <c r="A211" s="22" t="s">
        <v>215</v>
      </c>
      <c r="B211" s="23">
        <v>758</v>
      </c>
      <c r="C211" s="24" t="s">
        <v>73</v>
      </c>
      <c r="D211" s="24" t="s">
        <v>12</v>
      </c>
      <c r="E211" s="24" t="s">
        <v>206</v>
      </c>
      <c r="F211" s="24" t="s">
        <v>143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  <c r="M211" s="18" t="e">
        <f t="shared" si="75"/>
        <v>#DIV/0!</v>
      </c>
    </row>
    <row r="212" spans="1:13" ht="76.8" customHeight="1" x14ac:dyDescent="0.25">
      <c r="A212" s="75" t="s">
        <v>247</v>
      </c>
      <c r="B212" s="76">
        <v>758</v>
      </c>
      <c r="C212" s="77" t="s">
        <v>73</v>
      </c>
      <c r="D212" s="77" t="s">
        <v>12</v>
      </c>
      <c r="E212" s="77" t="s">
        <v>191</v>
      </c>
      <c r="F212" s="77"/>
      <c r="G212" s="32">
        <f>G215+G218+G224</f>
        <v>1</v>
      </c>
      <c r="H212" s="32">
        <f>H215+H218+H224</f>
        <v>0</v>
      </c>
      <c r="I212" s="32">
        <f>I221</f>
        <v>1</v>
      </c>
      <c r="J212" s="32">
        <f t="shared" ref="J212:L212" si="132">J221</f>
        <v>1</v>
      </c>
      <c r="K212" s="32">
        <f t="shared" si="132"/>
        <v>0</v>
      </c>
      <c r="L212" s="32">
        <f t="shared" si="132"/>
        <v>0</v>
      </c>
      <c r="M212" s="18" t="e">
        <f t="shared" si="75"/>
        <v>#DIV/0!</v>
      </c>
    </row>
    <row r="213" spans="1:13" ht="46.8" customHeight="1" x14ac:dyDescent="0.25">
      <c r="A213" s="22" t="s">
        <v>234</v>
      </c>
      <c r="B213" s="23">
        <v>758</v>
      </c>
      <c r="C213" s="24" t="s">
        <v>73</v>
      </c>
      <c r="D213" s="24" t="s">
        <v>12</v>
      </c>
      <c r="E213" s="24" t="s">
        <v>235</v>
      </c>
      <c r="F213" s="24" t="s">
        <v>176</v>
      </c>
      <c r="G213" s="19">
        <v>3050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8" t="e">
        <f t="shared" si="75"/>
        <v>#DIV/0!</v>
      </c>
    </row>
    <row r="214" spans="1:13" ht="15" customHeight="1" x14ac:dyDescent="0.25">
      <c r="A214" s="22" t="s">
        <v>104</v>
      </c>
      <c r="B214" s="23">
        <v>758</v>
      </c>
      <c r="C214" s="24" t="s">
        <v>73</v>
      </c>
      <c r="D214" s="24" t="s">
        <v>12</v>
      </c>
      <c r="E214" s="24" t="s">
        <v>236</v>
      </c>
      <c r="F214" s="24" t="s">
        <v>176</v>
      </c>
      <c r="G214" s="19">
        <v>216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8" t="e">
        <f t="shared" si="75"/>
        <v>#DIV/0!</v>
      </c>
    </row>
    <row r="215" spans="1:13" ht="0.6" customHeight="1" x14ac:dyDescent="0.25">
      <c r="A215" s="22" t="s">
        <v>124</v>
      </c>
      <c r="B215" s="23">
        <v>758</v>
      </c>
      <c r="C215" s="24" t="s">
        <v>73</v>
      </c>
      <c r="D215" s="24" t="s">
        <v>12</v>
      </c>
      <c r="E215" s="24" t="s">
        <v>172</v>
      </c>
      <c r="F215" s="24" t="s">
        <v>125</v>
      </c>
      <c r="G215" s="19">
        <f t="shared" ref="G215:L216" si="133">G216</f>
        <v>0</v>
      </c>
      <c r="H215" s="19">
        <f t="shared" si="133"/>
        <v>0</v>
      </c>
      <c r="I215" s="19">
        <f t="shared" si="133"/>
        <v>0</v>
      </c>
      <c r="J215" s="19">
        <f t="shared" si="133"/>
        <v>0</v>
      </c>
      <c r="K215" s="19">
        <f t="shared" si="133"/>
        <v>0</v>
      </c>
      <c r="L215" s="19">
        <f t="shared" si="133"/>
        <v>0</v>
      </c>
      <c r="M215" s="18" t="e">
        <f t="shared" si="75"/>
        <v>#DIV/0!</v>
      </c>
    </row>
    <row r="216" spans="1:13" ht="22.2" hidden="1" customHeight="1" x14ac:dyDescent="0.25">
      <c r="A216" s="22" t="s">
        <v>171</v>
      </c>
      <c r="B216" s="23">
        <v>758</v>
      </c>
      <c r="C216" s="24" t="s">
        <v>73</v>
      </c>
      <c r="D216" s="24" t="s">
        <v>12</v>
      </c>
      <c r="E216" s="24" t="s">
        <v>172</v>
      </c>
      <c r="F216" s="24" t="s">
        <v>163</v>
      </c>
      <c r="G216" s="19">
        <f t="shared" si="133"/>
        <v>0</v>
      </c>
      <c r="H216" s="19">
        <f t="shared" si="133"/>
        <v>0</v>
      </c>
      <c r="I216" s="19">
        <f t="shared" si="133"/>
        <v>0</v>
      </c>
      <c r="J216" s="19">
        <f t="shared" si="133"/>
        <v>0</v>
      </c>
      <c r="K216" s="19">
        <f t="shared" si="133"/>
        <v>0</v>
      </c>
      <c r="L216" s="19">
        <f t="shared" si="133"/>
        <v>0</v>
      </c>
      <c r="M216" s="18" t="e">
        <f t="shared" si="75"/>
        <v>#DIV/0!</v>
      </c>
    </row>
    <row r="217" spans="1:13" ht="27" hidden="1" customHeight="1" x14ac:dyDescent="0.25">
      <c r="A217" s="22" t="s">
        <v>126</v>
      </c>
      <c r="B217" s="23">
        <v>758</v>
      </c>
      <c r="C217" s="24" t="s">
        <v>73</v>
      </c>
      <c r="D217" s="24" t="s">
        <v>12</v>
      </c>
      <c r="E217" s="24" t="s">
        <v>172</v>
      </c>
      <c r="F217" s="24" t="s">
        <v>127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8" t="e">
        <f t="shared" si="75"/>
        <v>#DIV/0!</v>
      </c>
    </row>
    <row r="218" spans="1:13" ht="37.799999999999997" hidden="1" customHeight="1" x14ac:dyDescent="0.25">
      <c r="A218" s="22" t="s">
        <v>124</v>
      </c>
      <c r="B218" s="23">
        <v>758</v>
      </c>
      <c r="C218" s="24" t="s">
        <v>73</v>
      </c>
      <c r="D218" s="24" t="s">
        <v>12</v>
      </c>
      <c r="E218" s="24" t="s">
        <v>173</v>
      </c>
      <c r="F218" s="24" t="s">
        <v>125</v>
      </c>
      <c r="G218" s="19">
        <f t="shared" ref="G218:L219" si="134">G219</f>
        <v>0</v>
      </c>
      <c r="H218" s="19">
        <f t="shared" si="134"/>
        <v>0</v>
      </c>
      <c r="I218" s="19">
        <f t="shared" si="134"/>
        <v>0</v>
      </c>
      <c r="J218" s="19">
        <f t="shared" si="134"/>
        <v>0</v>
      </c>
      <c r="K218" s="19">
        <f t="shared" si="134"/>
        <v>0</v>
      </c>
      <c r="L218" s="19">
        <f t="shared" si="134"/>
        <v>0</v>
      </c>
      <c r="M218" s="18" t="e">
        <f t="shared" si="75"/>
        <v>#DIV/0!</v>
      </c>
    </row>
    <row r="219" spans="1:13" ht="22.8" hidden="1" customHeight="1" x14ac:dyDescent="0.25">
      <c r="A219" s="22" t="s">
        <v>171</v>
      </c>
      <c r="B219" s="23">
        <v>758</v>
      </c>
      <c r="C219" s="24" t="s">
        <v>73</v>
      </c>
      <c r="D219" s="24" t="s">
        <v>12</v>
      </c>
      <c r="E219" s="24" t="s">
        <v>173</v>
      </c>
      <c r="F219" s="24" t="s">
        <v>163</v>
      </c>
      <c r="G219" s="19">
        <f t="shared" si="134"/>
        <v>0</v>
      </c>
      <c r="H219" s="19">
        <f t="shared" si="134"/>
        <v>0</v>
      </c>
      <c r="I219" s="19">
        <f t="shared" si="134"/>
        <v>0</v>
      </c>
      <c r="J219" s="19">
        <f t="shared" si="134"/>
        <v>0</v>
      </c>
      <c r="K219" s="19">
        <f t="shared" si="134"/>
        <v>0</v>
      </c>
      <c r="L219" s="19">
        <f t="shared" si="134"/>
        <v>0</v>
      </c>
      <c r="M219" s="18" t="e">
        <f t="shared" ref="M219" si="135">L219*100/K219</f>
        <v>#DIV/0!</v>
      </c>
    </row>
    <row r="220" spans="1:13" ht="41.4" hidden="1" customHeight="1" x14ac:dyDescent="0.25">
      <c r="A220" s="22" t="s">
        <v>126</v>
      </c>
      <c r="B220" s="23">
        <v>758</v>
      </c>
      <c r="C220" s="24" t="s">
        <v>73</v>
      </c>
      <c r="D220" s="24" t="s">
        <v>12</v>
      </c>
      <c r="E220" s="24" t="s">
        <v>173</v>
      </c>
      <c r="F220" s="24" t="s">
        <v>127</v>
      </c>
      <c r="G220" s="19">
        <v>0</v>
      </c>
      <c r="H220" s="19">
        <v>0</v>
      </c>
      <c r="I220" s="19">
        <v>0</v>
      </c>
      <c r="J220" s="19">
        <v>0</v>
      </c>
      <c r="K220" s="19">
        <v>0</v>
      </c>
      <c r="L220" s="19">
        <v>0</v>
      </c>
      <c r="M220" s="18" t="e">
        <f t="shared" ref="M220:M230" si="136">L220*100/K220</f>
        <v>#DIV/0!</v>
      </c>
    </row>
    <row r="221" spans="1:13" ht="31.2" customHeight="1" x14ac:dyDescent="0.25">
      <c r="A221" s="22" t="s">
        <v>21</v>
      </c>
      <c r="B221" s="23">
        <v>758</v>
      </c>
      <c r="C221" s="24" t="s">
        <v>73</v>
      </c>
      <c r="D221" s="24" t="s">
        <v>12</v>
      </c>
      <c r="E221" s="24" t="s">
        <v>204</v>
      </c>
      <c r="F221" s="24" t="s">
        <v>22</v>
      </c>
      <c r="G221" s="19">
        <f>G222</f>
        <v>0</v>
      </c>
      <c r="H221" s="19">
        <f>H222</f>
        <v>0</v>
      </c>
      <c r="I221" s="19">
        <f t="shared" ref="I221:L222" si="137">I222</f>
        <v>1</v>
      </c>
      <c r="J221" s="19">
        <f t="shared" si="137"/>
        <v>1</v>
      </c>
      <c r="K221" s="19">
        <f t="shared" si="137"/>
        <v>0</v>
      </c>
      <c r="L221" s="19">
        <f t="shared" si="137"/>
        <v>0</v>
      </c>
      <c r="M221" s="18" t="e">
        <f t="shared" si="136"/>
        <v>#DIV/0!</v>
      </c>
    </row>
    <row r="222" spans="1:13" ht="43.2" customHeight="1" x14ac:dyDescent="0.25">
      <c r="A222" s="22" t="s">
        <v>23</v>
      </c>
      <c r="B222" s="23">
        <v>758</v>
      </c>
      <c r="C222" s="24" t="s">
        <v>73</v>
      </c>
      <c r="D222" s="24" t="s">
        <v>12</v>
      </c>
      <c r="E222" s="24" t="s">
        <v>204</v>
      </c>
      <c r="F222" s="24" t="s">
        <v>24</v>
      </c>
      <c r="G222" s="19">
        <f>G223</f>
        <v>0</v>
      </c>
      <c r="H222" s="19">
        <f>H223</f>
        <v>0</v>
      </c>
      <c r="I222" s="19">
        <f>I223</f>
        <v>1</v>
      </c>
      <c r="J222" s="19">
        <f t="shared" si="137"/>
        <v>1</v>
      </c>
      <c r="K222" s="19">
        <f t="shared" si="137"/>
        <v>0</v>
      </c>
      <c r="L222" s="19">
        <f t="shared" si="137"/>
        <v>0</v>
      </c>
      <c r="M222" s="18" t="e">
        <f t="shared" si="136"/>
        <v>#DIV/0!</v>
      </c>
    </row>
    <row r="223" spans="1:13" ht="30" customHeight="1" x14ac:dyDescent="0.25">
      <c r="A223" s="22" t="s">
        <v>104</v>
      </c>
      <c r="B223" s="23">
        <v>758</v>
      </c>
      <c r="C223" s="24" t="s">
        <v>73</v>
      </c>
      <c r="D223" s="24" t="s">
        <v>12</v>
      </c>
      <c r="E223" s="24" t="s">
        <v>204</v>
      </c>
      <c r="F223" s="24" t="s">
        <v>25</v>
      </c>
      <c r="G223" s="19">
        <v>0</v>
      </c>
      <c r="H223" s="19">
        <v>0</v>
      </c>
      <c r="I223" s="19">
        <v>1</v>
      </c>
      <c r="J223" s="19">
        <v>1</v>
      </c>
      <c r="K223" s="19">
        <v>0</v>
      </c>
      <c r="L223" s="19">
        <v>0</v>
      </c>
      <c r="M223" s="18" t="e">
        <f t="shared" si="136"/>
        <v>#DIV/0!</v>
      </c>
    </row>
    <row r="224" spans="1:13" ht="31.8" customHeight="1" x14ac:dyDescent="0.25">
      <c r="A224" s="22" t="s">
        <v>171</v>
      </c>
      <c r="B224" s="23">
        <v>758</v>
      </c>
      <c r="C224" s="24" t="s">
        <v>73</v>
      </c>
      <c r="D224" s="24" t="s">
        <v>12</v>
      </c>
      <c r="E224" s="24" t="s">
        <v>204</v>
      </c>
      <c r="F224" s="24" t="s">
        <v>163</v>
      </c>
      <c r="G224" s="19">
        <f t="shared" ref="G224:H224" si="138">G225</f>
        <v>1</v>
      </c>
      <c r="H224" s="19">
        <f t="shared" si="138"/>
        <v>0</v>
      </c>
      <c r="I224" s="19">
        <f>I225</f>
        <v>0</v>
      </c>
      <c r="J224" s="19">
        <f>J225</f>
        <v>0</v>
      </c>
      <c r="K224" s="19">
        <f>K225</f>
        <v>0</v>
      </c>
      <c r="L224" s="19">
        <f>L225</f>
        <v>0</v>
      </c>
      <c r="M224" s="18" t="e">
        <f t="shared" si="136"/>
        <v>#DIV/0!</v>
      </c>
    </row>
    <row r="225" spans="1:13" ht="47.4" customHeight="1" x14ac:dyDescent="0.25">
      <c r="A225" s="22" t="s">
        <v>126</v>
      </c>
      <c r="B225" s="23">
        <v>758</v>
      </c>
      <c r="C225" s="24" t="s">
        <v>73</v>
      </c>
      <c r="D225" s="24" t="s">
        <v>12</v>
      </c>
      <c r="E225" s="24" t="s">
        <v>204</v>
      </c>
      <c r="F225" s="24" t="s">
        <v>127</v>
      </c>
      <c r="G225" s="19">
        <v>1</v>
      </c>
      <c r="H225" s="19">
        <v>0</v>
      </c>
      <c r="I225" s="19">
        <v>0</v>
      </c>
      <c r="J225" s="19">
        <v>0</v>
      </c>
      <c r="K225" s="19">
        <v>0</v>
      </c>
      <c r="L225" s="19">
        <v>0</v>
      </c>
      <c r="M225" s="18" t="e">
        <f t="shared" si="136"/>
        <v>#DIV/0!</v>
      </c>
    </row>
    <row r="226" spans="1:13" ht="43.2" customHeight="1" x14ac:dyDescent="0.25">
      <c r="A226" s="22" t="s">
        <v>23</v>
      </c>
      <c r="B226" s="23">
        <v>758</v>
      </c>
      <c r="C226" s="24" t="s">
        <v>73</v>
      </c>
      <c r="D226" s="24" t="s">
        <v>12</v>
      </c>
      <c r="E226" s="24" t="s">
        <v>233</v>
      </c>
      <c r="F226" s="24" t="s">
        <v>24</v>
      </c>
      <c r="G226" s="19">
        <f>G227</f>
        <v>76.5</v>
      </c>
      <c r="H226" s="19">
        <f>H227</f>
        <v>0</v>
      </c>
      <c r="I226" s="19">
        <v>0</v>
      </c>
      <c r="J226" s="19">
        <f t="shared" ref="J226:L235" si="139">J227</f>
        <v>329.2</v>
      </c>
      <c r="K226" s="19">
        <f t="shared" si="139"/>
        <v>309.7</v>
      </c>
      <c r="L226" s="19">
        <f t="shared" si="139"/>
        <v>309.7</v>
      </c>
      <c r="M226" s="18">
        <f t="shared" si="136"/>
        <v>100</v>
      </c>
    </row>
    <row r="227" spans="1:13" ht="31.8" customHeight="1" x14ac:dyDescent="0.25">
      <c r="A227" s="22" t="s">
        <v>104</v>
      </c>
      <c r="B227" s="23">
        <v>758</v>
      </c>
      <c r="C227" s="24" t="s">
        <v>73</v>
      </c>
      <c r="D227" s="24" t="s">
        <v>12</v>
      </c>
      <c r="E227" s="24" t="s">
        <v>233</v>
      </c>
      <c r="F227" s="24" t="s">
        <v>25</v>
      </c>
      <c r="G227" s="19">
        <v>76.5</v>
      </c>
      <c r="H227" s="19">
        <v>0</v>
      </c>
      <c r="I227" s="19">
        <v>0</v>
      </c>
      <c r="J227" s="19">
        <v>329.2</v>
      </c>
      <c r="K227" s="19">
        <v>309.7</v>
      </c>
      <c r="L227" s="19">
        <v>309.7</v>
      </c>
      <c r="M227" s="18">
        <f t="shared" si="136"/>
        <v>100</v>
      </c>
    </row>
    <row r="228" spans="1:13" ht="31.2" customHeight="1" x14ac:dyDescent="0.25">
      <c r="A228" s="22" t="s">
        <v>21</v>
      </c>
      <c r="B228" s="23">
        <v>758</v>
      </c>
      <c r="C228" s="24" t="s">
        <v>73</v>
      </c>
      <c r="D228" s="24" t="s">
        <v>12</v>
      </c>
      <c r="E228" s="24" t="s">
        <v>172</v>
      </c>
      <c r="F228" s="24" t="s">
        <v>22</v>
      </c>
      <c r="G228" s="19">
        <f>G229</f>
        <v>0</v>
      </c>
      <c r="H228" s="19">
        <f>H229</f>
        <v>0</v>
      </c>
      <c r="I228" s="19">
        <v>0</v>
      </c>
      <c r="J228" s="19">
        <f t="shared" si="139"/>
        <v>330</v>
      </c>
      <c r="K228" s="19">
        <f t="shared" si="139"/>
        <v>99</v>
      </c>
      <c r="L228" s="19">
        <f t="shared" si="139"/>
        <v>99</v>
      </c>
      <c r="M228" s="18">
        <f t="shared" si="136"/>
        <v>100</v>
      </c>
    </row>
    <row r="229" spans="1:13" ht="43.2" customHeight="1" x14ac:dyDescent="0.25">
      <c r="A229" s="22" t="s">
        <v>23</v>
      </c>
      <c r="B229" s="23">
        <v>758</v>
      </c>
      <c r="C229" s="24" t="s">
        <v>73</v>
      </c>
      <c r="D229" s="24" t="s">
        <v>12</v>
      </c>
      <c r="E229" s="24" t="s">
        <v>172</v>
      </c>
      <c r="F229" s="24" t="s">
        <v>24</v>
      </c>
      <c r="G229" s="19">
        <f>G230</f>
        <v>0</v>
      </c>
      <c r="H229" s="19">
        <f>H230</f>
        <v>0</v>
      </c>
      <c r="I229" s="19">
        <v>0</v>
      </c>
      <c r="J229" s="19">
        <f t="shared" si="139"/>
        <v>330</v>
      </c>
      <c r="K229" s="19">
        <f t="shared" si="139"/>
        <v>99</v>
      </c>
      <c r="L229" s="19">
        <f t="shared" si="139"/>
        <v>99</v>
      </c>
      <c r="M229" s="18">
        <f t="shared" si="136"/>
        <v>100</v>
      </c>
    </row>
    <row r="230" spans="1:13" ht="31.8" customHeight="1" x14ac:dyDescent="0.25">
      <c r="A230" s="22" t="s">
        <v>104</v>
      </c>
      <c r="B230" s="23">
        <v>758</v>
      </c>
      <c r="C230" s="24" t="s">
        <v>73</v>
      </c>
      <c r="D230" s="24" t="s">
        <v>12</v>
      </c>
      <c r="E230" s="24" t="s">
        <v>172</v>
      </c>
      <c r="F230" s="24" t="s">
        <v>25</v>
      </c>
      <c r="G230" s="19">
        <v>0</v>
      </c>
      <c r="H230" s="19">
        <v>0</v>
      </c>
      <c r="I230" s="19">
        <v>0</v>
      </c>
      <c r="J230" s="19">
        <v>330</v>
      </c>
      <c r="K230" s="19">
        <v>99</v>
      </c>
      <c r="L230" s="19">
        <v>99</v>
      </c>
      <c r="M230" s="18">
        <f t="shared" si="136"/>
        <v>100</v>
      </c>
    </row>
    <row r="231" spans="1:13" ht="31.2" customHeight="1" x14ac:dyDescent="0.25">
      <c r="A231" s="22" t="s">
        <v>21</v>
      </c>
      <c r="B231" s="23">
        <v>758</v>
      </c>
      <c r="C231" s="24" t="s">
        <v>73</v>
      </c>
      <c r="D231" s="24" t="s">
        <v>12</v>
      </c>
      <c r="E231" s="24" t="s">
        <v>173</v>
      </c>
      <c r="F231" s="24" t="s">
        <v>22</v>
      </c>
      <c r="G231" s="19">
        <f>G232</f>
        <v>0</v>
      </c>
      <c r="H231" s="19">
        <f>H232</f>
        <v>0</v>
      </c>
      <c r="I231" s="19">
        <v>0</v>
      </c>
      <c r="J231" s="19">
        <f t="shared" si="139"/>
        <v>100</v>
      </c>
      <c r="K231" s="19">
        <f t="shared" si="139"/>
        <v>30</v>
      </c>
      <c r="L231" s="19">
        <f t="shared" si="139"/>
        <v>30</v>
      </c>
      <c r="M231" s="18">
        <f t="shared" ref="M231:M233" si="140">L231*100/K231</f>
        <v>100</v>
      </c>
    </row>
    <row r="232" spans="1:13" ht="43.2" customHeight="1" x14ac:dyDescent="0.25">
      <c r="A232" s="22" t="s">
        <v>23</v>
      </c>
      <c r="B232" s="23">
        <v>758</v>
      </c>
      <c r="C232" s="24" t="s">
        <v>73</v>
      </c>
      <c r="D232" s="24" t="s">
        <v>12</v>
      </c>
      <c r="E232" s="24" t="s">
        <v>173</v>
      </c>
      <c r="F232" s="24" t="s">
        <v>24</v>
      </c>
      <c r="G232" s="19">
        <f>G233</f>
        <v>0</v>
      </c>
      <c r="H232" s="19">
        <f>H233</f>
        <v>0</v>
      </c>
      <c r="I232" s="19">
        <v>0</v>
      </c>
      <c r="J232" s="19">
        <f t="shared" si="139"/>
        <v>100</v>
      </c>
      <c r="K232" s="19">
        <f t="shared" si="139"/>
        <v>30</v>
      </c>
      <c r="L232" s="19">
        <f t="shared" si="139"/>
        <v>30</v>
      </c>
      <c r="M232" s="18">
        <f t="shared" si="140"/>
        <v>100</v>
      </c>
    </row>
    <row r="233" spans="1:13" ht="31.8" customHeight="1" x14ac:dyDescent="0.25">
      <c r="A233" s="22" t="s">
        <v>104</v>
      </c>
      <c r="B233" s="23">
        <v>758</v>
      </c>
      <c r="C233" s="24" t="s">
        <v>73</v>
      </c>
      <c r="D233" s="24" t="s">
        <v>12</v>
      </c>
      <c r="E233" s="24" t="s">
        <v>173</v>
      </c>
      <c r="F233" s="24" t="s">
        <v>25</v>
      </c>
      <c r="G233" s="19">
        <v>0</v>
      </c>
      <c r="H233" s="19">
        <v>0</v>
      </c>
      <c r="I233" s="19">
        <v>0</v>
      </c>
      <c r="J233" s="19">
        <v>100</v>
      </c>
      <c r="K233" s="19">
        <v>30</v>
      </c>
      <c r="L233" s="19">
        <v>30</v>
      </c>
      <c r="M233" s="18">
        <f t="shared" si="140"/>
        <v>100</v>
      </c>
    </row>
    <row r="234" spans="1:13" ht="31.2" customHeight="1" x14ac:dyDescent="0.25">
      <c r="A234" s="22" t="s">
        <v>21</v>
      </c>
      <c r="B234" s="23">
        <v>758</v>
      </c>
      <c r="C234" s="24" t="s">
        <v>73</v>
      </c>
      <c r="D234" s="24" t="s">
        <v>12</v>
      </c>
      <c r="E234" s="24" t="s">
        <v>205</v>
      </c>
      <c r="F234" s="24" t="s">
        <v>22</v>
      </c>
      <c r="G234" s="19">
        <f>G235</f>
        <v>2090.3000000000002</v>
      </c>
      <c r="H234" s="19">
        <f>H235</f>
        <v>349.6</v>
      </c>
      <c r="I234" s="19">
        <v>0</v>
      </c>
      <c r="J234" s="19">
        <f t="shared" si="139"/>
        <v>0</v>
      </c>
      <c r="K234" s="19">
        <f t="shared" si="139"/>
        <v>0</v>
      </c>
      <c r="L234" s="19">
        <f t="shared" si="139"/>
        <v>0</v>
      </c>
      <c r="M234" s="18" t="e">
        <f t="shared" ref="M234:M236" si="141">L234*100/K234</f>
        <v>#DIV/0!</v>
      </c>
    </row>
    <row r="235" spans="1:13" ht="43.2" customHeight="1" x14ac:dyDescent="0.25">
      <c r="A235" s="22" t="s">
        <v>23</v>
      </c>
      <c r="B235" s="23">
        <v>758</v>
      </c>
      <c r="C235" s="24" t="s">
        <v>73</v>
      </c>
      <c r="D235" s="24" t="s">
        <v>12</v>
      </c>
      <c r="E235" s="24" t="s">
        <v>205</v>
      </c>
      <c r="F235" s="24" t="s">
        <v>24</v>
      </c>
      <c r="G235" s="19">
        <f>G236</f>
        <v>2090.3000000000002</v>
      </c>
      <c r="H235" s="19">
        <f>H236</f>
        <v>349.6</v>
      </c>
      <c r="I235" s="19">
        <v>0</v>
      </c>
      <c r="J235" s="19">
        <f t="shared" si="139"/>
        <v>0</v>
      </c>
      <c r="K235" s="19">
        <f t="shared" si="139"/>
        <v>0</v>
      </c>
      <c r="L235" s="19">
        <f t="shared" si="139"/>
        <v>0</v>
      </c>
      <c r="M235" s="18" t="e">
        <f t="shared" si="141"/>
        <v>#DIV/0!</v>
      </c>
    </row>
    <row r="236" spans="1:13" ht="31.8" customHeight="1" x14ac:dyDescent="0.25">
      <c r="A236" s="22" t="s">
        <v>104</v>
      </c>
      <c r="B236" s="23">
        <v>758</v>
      </c>
      <c r="C236" s="24" t="s">
        <v>73</v>
      </c>
      <c r="D236" s="24" t="s">
        <v>12</v>
      </c>
      <c r="E236" s="24" t="s">
        <v>205</v>
      </c>
      <c r="F236" s="24" t="s">
        <v>25</v>
      </c>
      <c r="G236" s="19">
        <v>2090.3000000000002</v>
      </c>
      <c r="H236" s="19">
        <v>349.6</v>
      </c>
      <c r="I236" s="19">
        <v>0</v>
      </c>
      <c r="J236" s="19">
        <v>0</v>
      </c>
      <c r="K236" s="19">
        <v>0</v>
      </c>
      <c r="L236" s="19">
        <v>0</v>
      </c>
      <c r="M236" s="18" t="e">
        <f t="shared" si="141"/>
        <v>#DIV/0!</v>
      </c>
    </row>
    <row r="237" spans="1:13" ht="60" hidden="1" customHeight="1" x14ac:dyDescent="0.25">
      <c r="A237" s="75" t="s">
        <v>188</v>
      </c>
      <c r="B237" s="53">
        <v>758</v>
      </c>
      <c r="C237" s="54" t="s">
        <v>73</v>
      </c>
      <c r="D237" s="54" t="s">
        <v>12</v>
      </c>
      <c r="E237" s="54" t="s">
        <v>144</v>
      </c>
      <c r="F237" s="77"/>
      <c r="G237" s="32">
        <f>G238+G242+G245</f>
        <v>0</v>
      </c>
      <c r="H237" s="32">
        <f t="shared" ref="H237:J238" si="142">H238</f>
        <v>0</v>
      </c>
      <c r="I237" s="32">
        <f t="shared" si="142"/>
        <v>0</v>
      </c>
      <c r="J237" s="32">
        <f t="shared" si="142"/>
        <v>0</v>
      </c>
      <c r="K237" s="32">
        <f>K238</f>
        <v>0</v>
      </c>
      <c r="L237" s="32">
        <f>L238</f>
        <v>0</v>
      </c>
      <c r="M237" s="18" t="e">
        <f t="shared" ref="M237:M343" si="143">L237*100/K237</f>
        <v>#DIV/0!</v>
      </c>
    </row>
    <row r="238" spans="1:13" ht="29.4" hidden="1" customHeight="1" x14ac:dyDescent="0.25">
      <c r="A238" s="22" t="s">
        <v>21</v>
      </c>
      <c r="B238" s="23">
        <v>758</v>
      </c>
      <c r="C238" s="24" t="s">
        <v>73</v>
      </c>
      <c r="D238" s="24" t="s">
        <v>12</v>
      </c>
      <c r="E238" s="24" t="s">
        <v>144</v>
      </c>
      <c r="F238" s="24" t="s">
        <v>22</v>
      </c>
      <c r="G238" s="19">
        <f>G239+G241</f>
        <v>0</v>
      </c>
      <c r="H238" s="19">
        <f>H239</f>
        <v>0</v>
      </c>
      <c r="I238" s="19">
        <f t="shared" si="142"/>
        <v>0</v>
      </c>
      <c r="J238" s="19">
        <f t="shared" si="142"/>
        <v>0</v>
      </c>
      <c r="K238" s="19">
        <f>K239</f>
        <v>0</v>
      </c>
      <c r="L238" s="19">
        <f>L239</f>
        <v>0</v>
      </c>
      <c r="M238" s="18" t="e">
        <f t="shared" si="143"/>
        <v>#DIV/0!</v>
      </c>
    </row>
    <row r="239" spans="1:13" ht="27.6" hidden="1" customHeight="1" x14ac:dyDescent="0.25">
      <c r="A239" s="22" t="s">
        <v>23</v>
      </c>
      <c r="B239" s="23">
        <v>758</v>
      </c>
      <c r="C239" s="24" t="s">
        <v>73</v>
      </c>
      <c r="D239" s="24" t="s">
        <v>12</v>
      </c>
      <c r="E239" s="24" t="s">
        <v>144</v>
      </c>
      <c r="F239" s="24" t="s">
        <v>24</v>
      </c>
      <c r="G239" s="19">
        <f t="shared" ref="G239" si="144">G240</f>
        <v>0</v>
      </c>
      <c r="H239" s="19">
        <f>H240+H241</f>
        <v>0</v>
      </c>
      <c r="I239" s="19">
        <f t="shared" ref="I239:J239" si="145">I240+I241</f>
        <v>0</v>
      </c>
      <c r="J239" s="19">
        <f t="shared" si="145"/>
        <v>0</v>
      </c>
      <c r="K239" s="19">
        <f>K240+K241</f>
        <v>0</v>
      </c>
      <c r="L239" s="19">
        <f>L240+L241</f>
        <v>0</v>
      </c>
      <c r="M239" s="18" t="e">
        <f t="shared" si="143"/>
        <v>#DIV/0!</v>
      </c>
    </row>
    <row r="240" spans="1:13" ht="52.8" hidden="1" customHeight="1" x14ac:dyDescent="0.25">
      <c r="A240" s="22" t="s">
        <v>76</v>
      </c>
      <c r="B240" s="23">
        <v>758</v>
      </c>
      <c r="C240" s="24" t="s">
        <v>73</v>
      </c>
      <c r="D240" s="24" t="s">
        <v>12</v>
      </c>
      <c r="E240" s="24" t="s">
        <v>144</v>
      </c>
      <c r="F240" s="24" t="s">
        <v>25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19">
        <v>0</v>
      </c>
      <c r="M240" s="18" t="e">
        <f t="shared" si="143"/>
        <v>#DIV/0!</v>
      </c>
    </row>
    <row r="241" spans="1:13" ht="27.6" hidden="1" customHeight="1" x14ac:dyDescent="0.25">
      <c r="A241" s="22" t="s">
        <v>105</v>
      </c>
      <c r="B241" s="23">
        <v>758</v>
      </c>
      <c r="C241" s="24" t="s">
        <v>73</v>
      </c>
      <c r="D241" s="24" t="s">
        <v>12</v>
      </c>
      <c r="E241" s="24" t="s">
        <v>144</v>
      </c>
      <c r="F241" s="24" t="s">
        <v>106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19">
        <v>0</v>
      </c>
      <c r="M241" s="18" t="e">
        <f t="shared" si="143"/>
        <v>#DIV/0!</v>
      </c>
    </row>
    <row r="242" spans="1:13" ht="24.6" hidden="1" customHeight="1" x14ac:dyDescent="0.25">
      <c r="A242" s="22" t="s">
        <v>21</v>
      </c>
      <c r="B242" s="23">
        <v>758</v>
      </c>
      <c r="C242" s="24" t="s">
        <v>73</v>
      </c>
      <c r="D242" s="24" t="s">
        <v>12</v>
      </c>
      <c r="E242" s="24" t="s">
        <v>197</v>
      </c>
      <c r="F242" s="24" t="s">
        <v>22</v>
      </c>
      <c r="G242" s="19">
        <f>G243</f>
        <v>0</v>
      </c>
      <c r="H242" s="19">
        <f>H243</f>
        <v>0</v>
      </c>
      <c r="I242" s="19">
        <v>0</v>
      </c>
      <c r="J242" s="19">
        <v>0</v>
      </c>
      <c r="K242" s="19">
        <v>0</v>
      </c>
      <c r="L242" s="19">
        <v>0</v>
      </c>
      <c r="M242" s="18" t="e">
        <f t="shared" si="143"/>
        <v>#DIV/0!</v>
      </c>
    </row>
    <row r="243" spans="1:13" ht="29.4" hidden="1" customHeight="1" x14ac:dyDescent="0.25">
      <c r="A243" s="22" t="s">
        <v>23</v>
      </c>
      <c r="B243" s="23">
        <v>758</v>
      </c>
      <c r="C243" s="24" t="s">
        <v>73</v>
      </c>
      <c r="D243" s="24" t="s">
        <v>12</v>
      </c>
      <c r="E243" s="24" t="s">
        <v>197</v>
      </c>
      <c r="F243" s="24" t="s">
        <v>24</v>
      </c>
      <c r="G243" s="19">
        <f>G244</f>
        <v>0</v>
      </c>
      <c r="H243" s="19">
        <f>H244</f>
        <v>0</v>
      </c>
      <c r="I243" s="19">
        <f t="shared" ref="I243:L244" si="146">I244</f>
        <v>0</v>
      </c>
      <c r="J243" s="19">
        <f t="shared" si="146"/>
        <v>0</v>
      </c>
      <c r="K243" s="19">
        <f t="shared" si="146"/>
        <v>0</v>
      </c>
      <c r="L243" s="19">
        <f t="shared" si="146"/>
        <v>0</v>
      </c>
      <c r="M243" s="18">
        <v>0</v>
      </c>
    </row>
    <row r="244" spans="1:13" ht="29.4" hidden="1" customHeight="1" x14ac:dyDescent="0.25">
      <c r="A244" s="22" t="s">
        <v>104</v>
      </c>
      <c r="B244" s="23">
        <v>758</v>
      </c>
      <c r="C244" s="24" t="s">
        <v>73</v>
      </c>
      <c r="D244" s="24" t="s">
        <v>12</v>
      </c>
      <c r="E244" s="24" t="s">
        <v>197</v>
      </c>
      <c r="F244" s="24" t="s">
        <v>25</v>
      </c>
      <c r="G244" s="19">
        <v>0</v>
      </c>
      <c r="H244" s="19">
        <v>0</v>
      </c>
      <c r="I244" s="19">
        <f t="shared" si="146"/>
        <v>0</v>
      </c>
      <c r="J244" s="19">
        <f t="shared" si="146"/>
        <v>0</v>
      </c>
      <c r="K244" s="19">
        <f t="shared" si="146"/>
        <v>0</v>
      </c>
      <c r="L244" s="19">
        <f t="shared" si="146"/>
        <v>0</v>
      </c>
      <c r="M244" s="18">
        <v>0</v>
      </c>
    </row>
    <row r="245" spans="1:13" ht="26.4" hidden="1" customHeight="1" x14ac:dyDescent="0.25">
      <c r="A245" s="22" t="s">
        <v>21</v>
      </c>
      <c r="B245" s="23">
        <v>758</v>
      </c>
      <c r="C245" s="24" t="s">
        <v>73</v>
      </c>
      <c r="D245" s="24" t="s">
        <v>12</v>
      </c>
      <c r="E245" s="24" t="s">
        <v>198</v>
      </c>
      <c r="F245" s="24" t="s">
        <v>22</v>
      </c>
      <c r="G245" s="19">
        <f>G246</f>
        <v>0</v>
      </c>
      <c r="H245" s="19">
        <f>H246</f>
        <v>0</v>
      </c>
      <c r="I245" s="19">
        <v>0</v>
      </c>
      <c r="J245" s="19">
        <v>0</v>
      </c>
      <c r="K245" s="19">
        <v>0</v>
      </c>
      <c r="L245" s="19">
        <v>0</v>
      </c>
      <c r="M245" s="18">
        <v>0</v>
      </c>
    </row>
    <row r="246" spans="1:13" ht="27.6" hidden="1" customHeight="1" x14ac:dyDescent="0.25">
      <c r="A246" s="22" t="s">
        <v>23</v>
      </c>
      <c r="B246" s="23">
        <v>758</v>
      </c>
      <c r="C246" s="24" t="s">
        <v>73</v>
      </c>
      <c r="D246" s="24" t="s">
        <v>12</v>
      </c>
      <c r="E246" s="24" t="s">
        <v>198</v>
      </c>
      <c r="F246" s="24" t="s">
        <v>24</v>
      </c>
      <c r="G246" s="19">
        <f>G247</f>
        <v>0</v>
      </c>
      <c r="H246" s="19">
        <f>H247</f>
        <v>0</v>
      </c>
      <c r="I246" s="19">
        <v>0</v>
      </c>
      <c r="J246" s="19">
        <v>0</v>
      </c>
      <c r="K246" s="19">
        <v>0</v>
      </c>
      <c r="L246" s="19">
        <v>0</v>
      </c>
      <c r="M246" s="18">
        <v>0</v>
      </c>
    </row>
    <row r="247" spans="1:13" ht="27.6" hidden="1" customHeight="1" x14ac:dyDescent="0.25">
      <c r="A247" s="22" t="s">
        <v>104</v>
      </c>
      <c r="B247" s="23">
        <v>758</v>
      </c>
      <c r="C247" s="24" t="s">
        <v>73</v>
      </c>
      <c r="D247" s="24" t="s">
        <v>12</v>
      </c>
      <c r="E247" s="24" t="s">
        <v>198</v>
      </c>
      <c r="F247" s="24" t="s">
        <v>25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8">
        <v>0</v>
      </c>
    </row>
    <row r="248" spans="1:13" ht="22.2" customHeight="1" x14ac:dyDescent="0.25">
      <c r="A248" s="52" t="s">
        <v>77</v>
      </c>
      <c r="B248" s="53">
        <v>758</v>
      </c>
      <c r="C248" s="54" t="s">
        <v>73</v>
      </c>
      <c r="D248" s="54" t="s">
        <v>54</v>
      </c>
      <c r="E248" s="54" t="s">
        <v>185</v>
      </c>
      <c r="F248" s="54"/>
      <c r="G248" s="17">
        <f>G249+G290+G295+G264</f>
        <v>9026.2999999999993</v>
      </c>
      <c r="H248" s="17">
        <f t="shared" ref="H248:L248" si="147">H249+H290+H295+H264</f>
        <v>1919.3999999999999</v>
      </c>
      <c r="I248" s="17">
        <f t="shared" si="147"/>
        <v>2733.8</v>
      </c>
      <c r="J248" s="17">
        <f t="shared" si="147"/>
        <v>2016.1000000000001</v>
      </c>
      <c r="K248" s="17">
        <f t="shared" si="147"/>
        <v>841.4</v>
      </c>
      <c r="L248" s="17">
        <f t="shared" si="147"/>
        <v>841.4</v>
      </c>
      <c r="M248" s="18">
        <f t="shared" ref="M248" si="148">L248*100/K248</f>
        <v>100</v>
      </c>
    </row>
    <row r="249" spans="1:13" ht="20.399999999999999" customHeight="1" x14ac:dyDescent="0.25">
      <c r="A249" s="80" t="s">
        <v>77</v>
      </c>
      <c r="B249" s="23">
        <v>758</v>
      </c>
      <c r="C249" s="24" t="s">
        <v>73</v>
      </c>
      <c r="D249" s="24" t="s">
        <v>54</v>
      </c>
      <c r="E249" s="24" t="s">
        <v>149</v>
      </c>
      <c r="F249" s="24"/>
      <c r="G249" s="19">
        <f>G250+G254+G258+G263+G276+G283</f>
        <v>1905.3</v>
      </c>
      <c r="H249" s="19">
        <f t="shared" ref="H249:I249" si="149">H250+H254+H258+H263+H275</f>
        <v>914.4</v>
      </c>
      <c r="I249" s="19">
        <f t="shared" si="149"/>
        <v>2663.8</v>
      </c>
      <c r="J249" s="19">
        <f>J250+J254+J258+J263+J275</f>
        <v>1876.9</v>
      </c>
      <c r="K249" s="19">
        <f t="shared" ref="K249:L249" si="150">K250+K254+K258+K263+K275</f>
        <v>807.9</v>
      </c>
      <c r="L249" s="19">
        <f t="shared" si="150"/>
        <v>807.9</v>
      </c>
      <c r="M249" s="18">
        <f t="shared" si="143"/>
        <v>100</v>
      </c>
    </row>
    <row r="250" spans="1:13" ht="25.2" hidden="1" customHeight="1" x14ac:dyDescent="0.25">
      <c r="A250" s="22" t="s">
        <v>146</v>
      </c>
      <c r="B250" s="23">
        <v>758</v>
      </c>
      <c r="C250" s="24" t="s">
        <v>73</v>
      </c>
      <c r="D250" s="24" t="s">
        <v>54</v>
      </c>
      <c r="E250" s="24" t="s">
        <v>148</v>
      </c>
      <c r="F250" s="24"/>
      <c r="G250" s="19">
        <f t="shared" ref="G250:L251" si="151">G251</f>
        <v>0</v>
      </c>
      <c r="H250" s="19">
        <f t="shared" si="151"/>
        <v>0</v>
      </c>
      <c r="I250" s="19">
        <f t="shared" ref="I250:K252" si="152">I251</f>
        <v>0</v>
      </c>
      <c r="J250" s="19">
        <f t="shared" si="152"/>
        <v>0</v>
      </c>
      <c r="K250" s="19">
        <f t="shared" si="152"/>
        <v>0</v>
      </c>
      <c r="L250" s="19">
        <f t="shared" si="151"/>
        <v>0</v>
      </c>
      <c r="M250" s="18"/>
    </row>
    <row r="251" spans="1:13" ht="21.6" hidden="1" customHeight="1" x14ac:dyDescent="0.25">
      <c r="A251" s="22" t="s">
        <v>21</v>
      </c>
      <c r="B251" s="23">
        <v>758</v>
      </c>
      <c r="C251" s="24" t="s">
        <v>73</v>
      </c>
      <c r="D251" s="24" t="s">
        <v>54</v>
      </c>
      <c r="E251" s="24" t="s">
        <v>147</v>
      </c>
      <c r="F251" s="24" t="s">
        <v>22</v>
      </c>
      <c r="G251" s="19">
        <f t="shared" si="151"/>
        <v>0</v>
      </c>
      <c r="H251" s="19">
        <f t="shared" si="151"/>
        <v>0</v>
      </c>
      <c r="I251" s="19">
        <f t="shared" si="152"/>
        <v>0</v>
      </c>
      <c r="J251" s="19">
        <f t="shared" si="152"/>
        <v>0</v>
      </c>
      <c r="K251" s="19">
        <f t="shared" si="152"/>
        <v>0</v>
      </c>
      <c r="L251" s="19">
        <f t="shared" si="151"/>
        <v>0</v>
      </c>
      <c r="M251" s="18" t="e">
        <f t="shared" ref="M251:M254" si="153">L251*100/K251</f>
        <v>#DIV/0!</v>
      </c>
    </row>
    <row r="252" spans="1:13" ht="25.2" hidden="1" customHeight="1" x14ac:dyDescent="0.25">
      <c r="A252" s="22" t="s">
        <v>23</v>
      </c>
      <c r="B252" s="23">
        <v>758</v>
      </c>
      <c r="C252" s="24" t="s">
        <v>73</v>
      </c>
      <c r="D252" s="24" t="s">
        <v>54</v>
      </c>
      <c r="E252" s="24" t="s">
        <v>147</v>
      </c>
      <c r="F252" s="24" t="s">
        <v>24</v>
      </c>
      <c r="G252" s="19">
        <f>G253</f>
        <v>0</v>
      </c>
      <c r="H252" s="19">
        <f>H253</f>
        <v>0</v>
      </c>
      <c r="I252" s="19">
        <f t="shared" si="152"/>
        <v>0</v>
      </c>
      <c r="J252" s="19">
        <f t="shared" si="152"/>
        <v>0</v>
      </c>
      <c r="K252" s="19">
        <f>K253</f>
        <v>0</v>
      </c>
      <c r="L252" s="19">
        <f>L253</f>
        <v>0</v>
      </c>
      <c r="M252" s="18" t="e">
        <f t="shared" si="153"/>
        <v>#DIV/0!</v>
      </c>
    </row>
    <row r="253" spans="1:13" ht="23.4" hidden="1" customHeight="1" x14ac:dyDescent="0.25">
      <c r="A253" s="22" t="s">
        <v>104</v>
      </c>
      <c r="B253" s="23">
        <v>758</v>
      </c>
      <c r="C253" s="24" t="s">
        <v>73</v>
      </c>
      <c r="D253" s="24" t="s">
        <v>54</v>
      </c>
      <c r="E253" s="24" t="s">
        <v>147</v>
      </c>
      <c r="F253" s="24" t="s">
        <v>25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8" t="e">
        <f t="shared" si="153"/>
        <v>#DIV/0!</v>
      </c>
    </row>
    <row r="254" spans="1:13" ht="21.75" customHeight="1" x14ac:dyDescent="0.25">
      <c r="A254" s="22" t="s">
        <v>153</v>
      </c>
      <c r="B254" s="23">
        <v>758</v>
      </c>
      <c r="C254" s="24" t="s">
        <v>73</v>
      </c>
      <c r="D254" s="24" t="s">
        <v>54</v>
      </c>
      <c r="E254" s="24" t="s">
        <v>181</v>
      </c>
      <c r="F254" s="24"/>
      <c r="G254" s="19">
        <f t="shared" ref="G254:L254" si="154">G255</f>
        <v>7.2</v>
      </c>
      <c r="H254" s="19">
        <f t="shared" si="154"/>
        <v>0</v>
      </c>
      <c r="I254" s="19">
        <f t="shared" si="154"/>
        <v>50</v>
      </c>
      <c r="J254" s="19">
        <f t="shared" si="154"/>
        <v>50</v>
      </c>
      <c r="K254" s="19">
        <f t="shared" si="154"/>
        <v>0</v>
      </c>
      <c r="L254" s="19">
        <f t="shared" si="154"/>
        <v>0</v>
      </c>
      <c r="M254" s="18" t="e">
        <f t="shared" si="153"/>
        <v>#DIV/0!</v>
      </c>
    </row>
    <row r="255" spans="1:13" ht="26.4" customHeight="1" x14ac:dyDescent="0.25">
      <c r="A255" s="22" t="s">
        <v>21</v>
      </c>
      <c r="B255" s="23">
        <v>758</v>
      </c>
      <c r="C255" s="24" t="s">
        <v>73</v>
      </c>
      <c r="D255" s="24" t="s">
        <v>54</v>
      </c>
      <c r="E255" s="24" t="s">
        <v>154</v>
      </c>
      <c r="F255" s="24" t="s">
        <v>22</v>
      </c>
      <c r="G255" s="19">
        <f t="shared" ref="G255:L255" si="155">G256</f>
        <v>7.2</v>
      </c>
      <c r="H255" s="19">
        <f t="shared" si="155"/>
        <v>0</v>
      </c>
      <c r="I255" s="19">
        <f t="shared" ref="I255:K256" si="156">I256</f>
        <v>50</v>
      </c>
      <c r="J255" s="19">
        <f t="shared" si="156"/>
        <v>50</v>
      </c>
      <c r="K255" s="19">
        <f t="shared" si="156"/>
        <v>0</v>
      </c>
      <c r="L255" s="19">
        <f t="shared" si="155"/>
        <v>0</v>
      </c>
      <c r="M255" s="18" t="e">
        <f t="shared" ref="M255:M258" si="157">L255*100/K255</f>
        <v>#DIV/0!</v>
      </c>
    </row>
    <row r="256" spans="1:13" ht="25.5" customHeight="1" x14ac:dyDescent="0.25">
      <c r="A256" s="22" t="s">
        <v>23</v>
      </c>
      <c r="B256" s="23">
        <v>758</v>
      </c>
      <c r="C256" s="24" t="s">
        <v>73</v>
      </c>
      <c r="D256" s="24" t="s">
        <v>54</v>
      </c>
      <c r="E256" s="24" t="s">
        <v>154</v>
      </c>
      <c r="F256" s="24" t="s">
        <v>24</v>
      </c>
      <c r="G256" s="19">
        <f>G257</f>
        <v>7.2</v>
      </c>
      <c r="H256" s="19">
        <f>H257</f>
        <v>0</v>
      </c>
      <c r="I256" s="19">
        <f t="shared" si="156"/>
        <v>50</v>
      </c>
      <c r="J256" s="19">
        <f t="shared" si="156"/>
        <v>50</v>
      </c>
      <c r="K256" s="19">
        <f>K257</f>
        <v>0</v>
      </c>
      <c r="L256" s="19">
        <f>L257</f>
        <v>0</v>
      </c>
      <c r="M256" s="18" t="e">
        <f t="shared" si="157"/>
        <v>#DIV/0!</v>
      </c>
    </row>
    <row r="257" spans="1:13" ht="21.75" customHeight="1" x14ac:dyDescent="0.25">
      <c r="A257" s="22" t="s">
        <v>104</v>
      </c>
      <c r="B257" s="23">
        <v>758</v>
      </c>
      <c r="C257" s="24" t="s">
        <v>73</v>
      </c>
      <c r="D257" s="24" t="s">
        <v>54</v>
      </c>
      <c r="E257" s="24" t="s">
        <v>154</v>
      </c>
      <c r="F257" s="24" t="s">
        <v>25</v>
      </c>
      <c r="G257" s="19">
        <v>7.2</v>
      </c>
      <c r="H257" s="19">
        <v>0</v>
      </c>
      <c r="I257" s="19">
        <v>50</v>
      </c>
      <c r="J257" s="19">
        <v>50</v>
      </c>
      <c r="K257" s="19">
        <v>0</v>
      </c>
      <c r="L257" s="19">
        <v>0</v>
      </c>
      <c r="M257" s="18" t="e">
        <f t="shared" si="157"/>
        <v>#DIV/0!</v>
      </c>
    </row>
    <row r="258" spans="1:13" ht="21.75" customHeight="1" x14ac:dyDescent="0.25">
      <c r="A258" s="22" t="s">
        <v>150</v>
      </c>
      <c r="B258" s="23">
        <v>758</v>
      </c>
      <c r="C258" s="24" t="s">
        <v>73</v>
      </c>
      <c r="D258" s="24" t="s">
        <v>54</v>
      </c>
      <c r="E258" s="24" t="s">
        <v>152</v>
      </c>
      <c r="F258" s="24"/>
      <c r="G258" s="19">
        <f t="shared" ref="G258:L258" si="158">G259</f>
        <v>8</v>
      </c>
      <c r="H258" s="19">
        <f t="shared" si="158"/>
        <v>0</v>
      </c>
      <c r="I258" s="19">
        <f t="shared" si="158"/>
        <v>40</v>
      </c>
      <c r="J258" s="19">
        <f t="shared" si="158"/>
        <v>40</v>
      </c>
      <c r="K258" s="19">
        <f t="shared" si="158"/>
        <v>0</v>
      </c>
      <c r="L258" s="19">
        <f t="shared" si="158"/>
        <v>0</v>
      </c>
      <c r="M258" s="18" t="e">
        <f t="shared" si="157"/>
        <v>#DIV/0!</v>
      </c>
    </row>
    <row r="259" spans="1:13" ht="25.8" customHeight="1" x14ac:dyDescent="0.25">
      <c r="A259" s="22" t="s">
        <v>21</v>
      </c>
      <c r="B259" s="23">
        <v>758</v>
      </c>
      <c r="C259" s="24" t="s">
        <v>73</v>
      </c>
      <c r="D259" s="24" t="s">
        <v>54</v>
      </c>
      <c r="E259" s="24" t="s">
        <v>151</v>
      </c>
      <c r="F259" s="24" t="s">
        <v>22</v>
      </c>
      <c r="G259" s="19">
        <f t="shared" ref="G259:L259" si="159">G260</f>
        <v>8</v>
      </c>
      <c r="H259" s="19">
        <f t="shared" si="159"/>
        <v>0</v>
      </c>
      <c r="I259" s="19">
        <f t="shared" ref="I259:K259" si="160">I260</f>
        <v>40</v>
      </c>
      <c r="J259" s="19">
        <f t="shared" si="160"/>
        <v>40</v>
      </c>
      <c r="K259" s="19">
        <f t="shared" si="160"/>
        <v>0</v>
      </c>
      <c r="L259" s="19">
        <f t="shared" si="159"/>
        <v>0</v>
      </c>
      <c r="M259" s="18" t="e">
        <f t="shared" ref="M259:M262" si="161">L259*100/K259</f>
        <v>#DIV/0!</v>
      </c>
    </row>
    <row r="260" spans="1:13" ht="25.5" customHeight="1" x14ac:dyDescent="0.25">
      <c r="A260" s="22" t="s">
        <v>23</v>
      </c>
      <c r="B260" s="23">
        <v>758</v>
      </c>
      <c r="C260" s="24" t="s">
        <v>73</v>
      </c>
      <c r="D260" s="24" t="s">
        <v>54</v>
      </c>
      <c r="E260" s="24" t="s">
        <v>151</v>
      </c>
      <c r="F260" s="24" t="s">
        <v>24</v>
      </c>
      <c r="G260" s="19">
        <f>G261+G262</f>
        <v>8</v>
      </c>
      <c r="H260" s="19">
        <f>H261+H262</f>
        <v>0</v>
      </c>
      <c r="I260" s="19">
        <f t="shared" ref="I260:J260" si="162">I261+I262</f>
        <v>40</v>
      </c>
      <c r="J260" s="19">
        <f t="shared" si="162"/>
        <v>40</v>
      </c>
      <c r="K260" s="19">
        <f>K261+K262</f>
        <v>0</v>
      </c>
      <c r="L260" s="19">
        <f>L261+L262</f>
        <v>0</v>
      </c>
      <c r="M260" s="18" t="e">
        <f t="shared" si="161"/>
        <v>#DIV/0!</v>
      </c>
    </row>
    <row r="261" spans="1:13" ht="21.75" customHeight="1" x14ac:dyDescent="0.25">
      <c r="A261" s="22" t="s">
        <v>104</v>
      </c>
      <c r="B261" s="23">
        <v>758</v>
      </c>
      <c r="C261" s="24" t="s">
        <v>73</v>
      </c>
      <c r="D261" s="24" t="s">
        <v>54</v>
      </c>
      <c r="E261" s="24" t="s">
        <v>151</v>
      </c>
      <c r="F261" s="24" t="s">
        <v>25</v>
      </c>
      <c r="G261" s="19">
        <v>7</v>
      </c>
      <c r="H261" s="19">
        <v>0</v>
      </c>
      <c r="I261" s="19">
        <v>39</v>
      </c>
      <c r="J261" s="19">
        <v>39</v>
      </c>
      <c r="K261" s="19">
        <v>0</v>
      </c>
      <c r="L261" s="19">
        <v>0</v>
      </c>
      <c r="M261" s="18" t="e">
        <f t="shared" si="161"/>
        <v>#DIV/0!</v>
      </c>
    </row>
    <row r="262" spans="1:13" ht="21.75" customHeight="1" x14ac:dyDescent="0.25">
      <c r="A262" s="22" t="s">
        <v>105</v>
      </c>
      <c r="B262" s="23">
        <v>758</v>
      </c>
      <c r="C262" s="24" t="s">
        <v>73</v>
      </c>
      <c r="D262" s="24" t="s">
        <v>54</v>
      </c>
      <c r="E262" s="24" t="s">
        <v>151</v>
      </c>
      <c r="F262" s="24" t="s">
        <v>106</v>
      </c>
      <c r="G262" s="19">
        <v>1</v>
      </c>
      <c r="H262" s="19">
        <v>0</v>
      </c>
      <c r="I262" s="19">
        <v>1</v>
      </c>
      <c r="J262" s="19">
        <v>1</v>
      </c>
      <c r="K262" s="19">
        <v>0</v>
      </c>
      <c r="L262" s="19">
        <v>0</v>
      </c>
      <c r="M262" s="18" t="e">
        <f t="shared" si="161"/>
        <v>#DIV/0!</v>
      </c>
    </row>
    <row r="263" spans="1:13" ht="30" customHeight="1" x14ac:dyDescent="0.25">
      <c r="A263" s="22" t="s">
        <v>145</v>
      </c>
      <c r="B263" s="23">
        <v>758</v>
      </c>
      <c r="C263" s="24" t="s">
        <v>73</v>
      </c>
      <c r="D263" s="24" t="s">
        <v>54</v>
      </c>
      <c r="E263" s="24" t="s">
        <v>128</v>
      </c>
      <c r="F263" s="24"/>
      <c r="G263" s="19">
        <f>G267+G272+G275+G280</f>
        <v>1890.1</v>
      </c>
      <c r="H263" s="19">
        <f t="shared" ref="H263:I263" si="163">H267</f>
        <v>914.4</v>
      </c>
      <c r="I263" s="19">
        <f t="shared" si="163"/>
        <v>2573.8000000000002</v>
      </c>
      <c r="J263" s="19">
        <f>J267+J272</f>
        <v>1786.9</v>
      </c>
      <c r="K263" s="19">
        <f>K267</f>
        <v>807.9</v>
      </c>
      <c r="L263" s="19">
        <f>L267</f>
        <v>807.9</v>
      </c>
      <c r="M263" s="18">
        <f t="shared" si="143"/>
        <v>100</v>
      </c>
    </row>
    <row r="264" spans="1:13" ht="30" customHeight="1" x14ac:dyDescent="0.25">
      <c r="A264" s="28" t="s">
        <v>239</v>
      </c>
      <c r="B264" s="81">
        <v>758</v>
      </c>
      <c r="C264" s="26" t="s">
        <v>73</v>
      </c>
      <c r="D264" s="26" t="s">
        <v>54</v>
      </c>
      <c r="E264" s="26" t="s">
        <v>128</v>
      </c>
      <c r="F264" s="26" t="s">
        <v>24</v>
      </c>
      <c r="G264" s="27">
        <f>G265+G266</f>
        <v>4245</v>
      </c>
      <c r="H264" s="27">
        <f t="shared" ref="H264:L264" si="164">H265+H266</f>
        <v>0</v>
      </c>
      <c r="I264" s="27">
        <f t="shared" si="164"/>
        <v>0</v>
      </c>
      <c r="J264" s="27">
        <f t="shared" si="164"/>
        <v>0</v>
      </c>
      <c r="K264" s="27">
        <f t="shared" si="164"/>
        <v>0</v>
      </c>
      <c r="L264" s="27">
        <f t="shared" si="164"/>
        <v>0</v>
      </c>
      <c r="M264" s="18" t="e">
        <f t="shared" si="143"/>
        <v>#DIV/0!</v>
      </c>
    </row>
    <row r="265" spans="1:13" ht="21" customHeight="1" x14ac:dyDescent="0.25">
      <c r="A265" s="22" t="s">
        <v>104</v>
      </c>
      <c r="B265" s="23">
        <v>758</v>
      </c>
      <c r="C265" s="24" t="s">
        <v>73</v>
      </c>
      <c r="D265" s="24" t="s">
        <v>54</v>
      </c>
      <c r="E265" s="24" t="s">
        <v>237</v>
      </c>
      <c r="F265" s="24" t="s">
        <v>25</v>
      </c>
      <c r="G265" s="19">
        <v>4025</v>
      </c>
      <c r="H265" s="19">
        <v>0</v>
      </c>
      <c r="I265" s="19">
        <v>0</v>
      </c>
      <c r="J265" s="19">
        <v>0</v>
      </c>
      <c r="K265" s="19">
        <v>0</v>
      </c>
      <c r="L265" s="19">
        <v>0</v>
      </c>
      <c r="M265" s="18" t="e">
        <f t="shared" ref="M265" si="165">L265*100/K265</f>
        <v>#DIV/0!</v>
      </c>
    </row>
    <row r="266" spans="1:13" ht="21" customHeight="1" x14ac:dyDescent="0.25">
      <c r="A266" s="22" t="s">
        <v>104</v>
      </c>
      <c r="B266" s="23">
        <v>758</v>
      </c>
      <c r="C266" s="24" t="s">
        <v>73</v>
      </c>
      <c r="D266" s="24" t="s">
        <v>54</v>
      </c>
      <c r="E266" s="24" t="s">
        <v>238</v>
      </c>
      <c r="F266" s="24" t="s">
        <v>25</v>
      </c>
      <c r="G266" s="19">
        <v>220</v>
      </c>
      <c r="H266" s="19">
        <v>0</v>
      </c>
      <c r="I266" s="19">
        <v>0</v>
      </c>
      <c r="J266" s="19">
        <v>0</v>
      </c>
      <c r="K266" s="19">
        <v>0</v>
      </c>
      <c r="L266" s="19">
        <v>0</v>
      </c>
      <c r="M266" s="18" t="e">
        <f t="shared" ref="M266" si="166">L266*100/K266</f>
        <v>#DIV/0!</v>
      </c>
    </row>
    <row r="267" spans="1:13" ht="21.9" customHeight="1" x14ac:dyDescent="0.25">
      <c r="A267" s="22" t="s">
        <v>129</v>
      </c>
      <c r="B267" s="23">
        <v>758</v>
      </c>
      <c r="C267" s="24" t="s">
        <v>73</v>
      </c>
      <c r="D267" s="24" t="s">
        <v>54</v>
      </c>
      <c r="E267" s="24" t="s">
        <v>78</v>
      </c>
      <c r="F267" s="24"/>
      <c r="G267" s="19">
        <f t="shared" ref="G267:L268" si="167">G268</f>
        <v>1890.1</v>
      </c>
      <c r="H267" s="19">
        <f t="shared" si="167"/>
        <v>914.4</v>
      </c>
      <c r="I267" s="19">
        <f t="shared" si="167"/>
        <v>2573.8000000000002</v>
      </c>
      <c r="J267" s="19">
        <f t="shared" si="167"/>
        <v>1786.9</v>
      </c>
      <c r="K267" s="19">
        <f t="shared" si="167"/>
        <v>807.9</v>
      </c>
      <c r="L267" s="19">
        <f t="shared" si="167"/>
        <v>807.9</v>
      </c>
      <c r="M267" s="18">
        <f t="shared" si="143"/>
        <v>100</v>
      </c>
    </row>
    <row r="268" spans="1:13" ht="30" customHeight="1" x14ac:dyDescent="0.25">
      <c r="A268" s="22" t="s">
        <v>21</v>
      </c>
      <c r="B268" s="23">
        <v>758</v>
      </c>
      <c r="C268" s="24" t="s">
        <v>73</v>
      </c>
      <c r="D268" s="24" t="s">
        <v>54</v>
      </c>
      <c r="E268" s="24" t="s">
        <v>78</v>
      </c>
      <c r="F268" s="24" t="s">
        <v>22</v>
      </c>
      <c r="G268" s="19">
        <f t="shared" si="167"/>
        <v>1890.1</v>
      </c>
      <c r="H268" s="19">
        <f t="shared" si="167"/>
        <v>914.4</v>
      </c>
      <c r="I268" s="19">
        <f t="shared" si="167"/>
        <v>2573.8000000000002</v>
      </c>
      <c r="J268" s="19">
        <f t="shared" si="167"/>
        <v>1786.9</v>
      </c>
      <c r="K268" s="19">
        <f t="shared" si="167"/>
        <v>807.9</v>
      </c>
      <c r="L268" s="19">
        <f t="shared" si="167"/>
        <v>807.9</v>
      </c>
      <c r="M268" s="18">
        <f t="shared" si="143"/>
        <v>100</v>
      </c>
    </row>
    <row r="269" spans="1:13" ht="25.5" customHeight="1" x14ac:dyDescent="0.25">
      <c r="A269" s="22" t="s">
        <v>23</v>
      </c>
      <c r="B269" s="23">
        <v>758</v>
      </c>
      <c r="C269" s="24" t="s">
        <v>73</v>
      </c>
      <c r="D269" s="24" t="s">
        <v>54</v>
      </c>
      <c r="E269" s="24" t="s">
        <v>78</v>
      </c>
      <c r="F269" s="24" t="s">
        <v>24</v>
      </c>
      <c r="G269" s="19">
        <f>G270</f>
        <v>1890.1</v>
      </c>
      <c r="H269" s="19">
        <f t="shared" ref="H269:I269" si="168">H270+H272+H274</f>
        <v>914.4</v>
      </c>
      <c r="I269" s="19">
        <f t="shared" si="168"/>
        <v>2573.8000000000002</v>
      </c>
      <c r="J269" s="19">
        <f>J270+J271</f>
        <v>1786.9</v>
      </c>
      <c r="K269" s="19">
        <f>K270+K271</f>
        <v>807.9</v>
      </c>
      <c r="L269" s="19">
        <f>L270+L271</f>
        <v>807.9</v>
      </c>
      <c r="M269" s="18">
        <f t="shared" si="143"/>
        <v>100</v>
      </c>
    </row>
    <row r="270" spans="1:13" ht="21" customHeight="1" x14ac:dyDescent="0.25">
      <c r="A270" s="22" t="s">
        <v>104</v>
      </c>
      <c r="B270" s="23">
        <v>758</v>
      </c>
      <c r="C270" s="24" t="s">
        <v>73</v>
      </c>
      <c r="D270" s="24" t="s">
        <v>54</v>
      </c>
      <c r="E270" s="24" t="s">
        <v>78</v>
      </c>
      <c r="F270" s="24" t="s">
        <v>25</v>
      </c>
      <c r="G270" s="19">
        <v>1890.1</v>
      </c>
      <c r="H270" s="19">
        <v>914.4</v>
      </c>
      <c r="I270" s="19">
        <v>2573.8000000000002</v>
      </c>
      <c r="J270" s="19">
        <v>1766.9</v>
      </c>
      <c r="K270" s="19">
        <v>807.9</v>
      </c>
      <c r="L270" s="19">
        <v>807.9</v>
      </c>
      <c r="M270" s="18">
        <f t="shared" si="143"/>
        <v>100</v>
      </c>
    </row>
    <row r="271" spans="1:13" ht="21" customHeight="1" x14ac:dyDescent="0.25">
      <c r="A271" s="22" t="s">
        <v>105</v>
      </c>
      <c r="B271" s="23">
        <v>758</v>
      </c>
      <c r="C271" s="24" t="s">
        <v>73</v>
      </c>
      <c r="D271" s="24" t="s">
        <v>54</v>
      </c>
      <c r="E271" s="24" t="s">
        <v>78</v>
      </c>
      <c r="F271" s="24" t="s">
        <v>106</v>
      </c>
      <c r="G271" s="19">
        <v>0</v>
      </c>
      <c r="H271" s="19">
        <v>0</v>
      </c>
      <c r="I271" s="19">
        <v>0</v>
      </c>
      <c r="J271" s="19">
        <v>20</v>
      </c>
      <c r="K271" s="19">
        <v>0</v>
      </c>
      <c r="L271" s="19">
        <v>0</v>
      </c>
      <c r="M271" s="18" t="e">
        <f t="shared" ref="M271" si="169">L271*100/K271</f>
        <v>#DIV/0!</v>
      </c>
    </row>
    <row r="272" spans="1:13" ht="0.6" customHeight="1" x14ac:dyDescent="0.25">
      <c r="A272" s="22" t="s">
        <v>23</v>
      </c>
      <c r="B272" s="23">
        <v>758</v>
      </c>
      <c r="C272" s="24" t="s">
        <v>73</v>
      </c>
      <c r="D272" s="24" t="s">
        <v>54</v>
      </c>
      <c r="E272" s="24" t="s">
        <v>220</v>
      </c>
      <c r="F272" s="24" t="s">
        <v>24</v>
      </c>
      <c r="G272" s="19">
        <f>G273+G274</f>
        <v>0</v>
      </c>
      <c r="H272" s="19">
        <f t="shared" ref="H272:L272" si="170">H273+H274</f>
        <v>0</v>
      </c>
      <c r="I272" s="19">
        <f t="shared" si="170"/>
        <v>0</v>
      </c>
      <c r="J272" s="19">
        <f t="shared" si="170"/>
        <v>0</v>
      </c>
      <c r="K272" s="19">
        <f t="shared" si="170"/>
        <v>0</v>
      </c>
      <c r="L272" s="19">
        <f t="shared" si="170"/>
        <v>0</v>
      </c>
      <c r="M272" s="18" t="e">
        <f t="shared" si="143"/>
        <v>#DIV/0!</v>
      </c>
    </row>
    <row r="273" spans="1:13" ht="37.200000000000003" hidden="1" customHeight="1" x14ac:dyDescent="0.25">
      <c r="A273" s="73" t="s">
        <v>177</v>
      </c>
      <c r="B273" s="23">
        <v>758</v>
      </c>
      <c r="C273" s="24" t="s">
        <v>73</v>
      </c>
      <c r="D273" s="24" t="s">
        <v>54</v>
      </c>
      <c r="E273" s="24" t="s">
        <v>220</v>
      </c>
      <c r="F273" s="24" t="s">
        <v>176</v>
      </c>
      <c r="G273" s="19">
        <v>0</v>
      </c>
      <c r="H273" s="19">
        <v>0</v>
      </c>
      <c r="I273" s="19">
        <v>0</v>
      </c>
      <c r="J273" s="19">
        <v>0</v>
      </c>
      <c r="K273" s="19">
        <v>0</v>
      </c>
      <c r="L273" s="19">
        <v>0</v>
      </c>
      <c r="M273" s="18" t="e">
        <f t="shared" si="143"/>
        <v>#DIV/0!</v>
      </c>
    </row>
    <row r="274" spans="1:13" ht="34.200000000000003" hidden="1" customHeight="1" x14ac:dyDescent="0.25">
      <c r="A274" s="22" t="s">
        <v>104</v>
      </c>
      <c r="B274" s="23">
        <v>758</v>
      </c>
      <c r="C274" s="24" t="s">
        <v>73</v>
      </c>
      <c r="D274" s="24" t="s">
        <v>54</v>
      </c>
      <c r="E274" s="24" t="s">
        <v>220</v>
      </c>
      <c r="F274" s="24" t="s">
        <v>25</v>
      </c>
      <c r="G274" s="19">
        <v>0</v>
      </c>
      <c r="H274" s="19">
        <v>0</v>
      </c>
      <c r="I274" s="19">
        <v>0</v>
      </c>
      <c r="J274" s="19">
        <v>0</v>
      </c>
      <c r="K274" s="19">
        <v>0</v>
      </c>
      <c r="L274" s="19">
        <v>0</v>
      </c>
      <c r="M274" s="18" t="e">
        <f t="shared" si="143"/>
        <v>#DIV/0!</v>
      </c>
    </row>
    <row r="275" spans="1:13" s="39" customFormat="1" ht="24.6" hidden="1" customHeight="1" x14ac:dyDescent="0.25">
      <c r="A275" s="56" t="s">
        <v>201</v>
      </c>
      <c r="B275" s="23">
        <v>758</v>
      </c>
      <c r="C275" s="82" t="s">
        <v>73</v>
      </c>
      <c r="D275" s="82" t="s">
        <v>54</v>
      </c>
      <c r="E275" s="82" t="s">
        <v>128</v>
      </c>
      <c r="F275" s="24"/>
      <c r="G275" s="19">
        <f>G276+G277</f>
        <v>0</v>
      </c>
      <c r="H275" s="19">
        <f>H276</f>
        <v>0</v>
      </c>
      <c r="I275" s="19">
        <f t="shared" ref="I275:J275" si="171">I276</f>
        <v>0</v>
      </c>
      <c r="J275" s="19">
        <f t="shared" si="171"/>
        <v>0</v>
      </c>
      <c r="K275" s="19">
        <f>K276</f>
        <v>0</v>
      </c>
      <c r="L275" s="19">
        <f>L276</f>
        <v>0</v>
      </c>
      <c r="M275" s="18" t="e">
        <f>M276</f>
        <v>#DIV/0!</v>
      </c>
    </row>
    <row r="276" spans="1:13" ht="0.6" hidden="1" customHeight="1" x14ac:dyDescent="0.25">
      <c r="A276" s="22" t="s">
        <v>174</v>
      </c>
      <c r="B276" s="23">
        <v>758</v>
      </c>
      <c r="C276" s="82" t="s">
        <v>73</v>
      </c>
      <c r="D276" s="82" t="s">
        <v>54</v>
      </c>
      <c r="E276" s="82" t="s">
        <v>128</v>
      </c>
      <c r="F276" s="24"/>
      <c r="G276" s="19">
        <v>0</v>
      </c>
      <c r="H276" s="19">
        <f t="shared" ref="H276:J276" si="172">H277+H280+H286</f>
        <v>0</v>
      </c>
      <c r="I276" s="19">
        <f t="shared" si="172"/>
        <v>0</v>
      </c>
      <c r="J276" s="19">
        <f t="shared" si="172"/>
        <v>0</v>
      </c>
      <c r="K276" s="19">
        <f>K277+K280+K286</f>
        <v>0</v>
      </c>
      <c r="L276" s="19">
        <f>L277+L280+L286</f>
        <v>0</v>
      </c>
      <c r="M276" s="18" t="e">
        <f t="shared" ref="M276:M299" si="173">L276*100/K276</f>
        <v>#DIV/0!</v>
      </c>
    </row>
    <row r="277" spans="1:13" ht="30" hidden="1" customHeight="1" x14ac:dyDescent="0.25">
      <c r="A277" s="83" t="s">
        <v>21</v>
      </c>
      <c r="B277" s="23">
        <v>758</v>
      </c>
      <c r="C277" s="82" t="s">
        <v>73</v>
      </c>
      <c r="D277" s="82" t="s">
        <v>54</v>
      </c>
      <c r="E277" s="82" t="s">
        <v>211</v>
      </c>
      <c r="F277" s="82" t="s">
        <v>22</v>
      </c>
      <c r="G277" s="19">
        <f t="shared" ref="G277:L278" si="174">G278</f>
        <v>0</v>
      </c>
      <c r="H277" s="19">
        <f t="shared" si="174"/>
        <v>0</v>
      </c>
      <c r="I277" s="19">
        <f t="shared" si="174"/>
        <v>0</v>
      </c>
      <c r="J277" s="19">
        <f t="shared" si="174"/>
        <v>0</v>
      </c>
      <c r="K277" s="19">
        <f t="shared" si="174"/>
        <v>0</v>
      </c>
      <c r="L277" s="19">
        <f t="shared" si="174"/>
        <v>0</v>
      </c>
      <c r="M277" s="18" t="e">
        <f t="shared" si="173"/>
        <v>#DIV/0!</v>
      </c>
    </row>
    <row r="278" spans="1:13" ht="30" hidden="1" customHeight="1" x14ac:dyDescent="0.25">
      <c r="A278" s="83" t="s">
        <v>23</v>
      </c>
      <c r="B278" s="23">
        <v>758</v>
      </c>
      <c r="C278" s="82" t="s">
        <v>73</v>
      </c>
      <c r="D278" s="82" t="s">
        <v>54</v>
      </c>
      <c r="E278" s="82" t="s">
        <v>211</v>
      </c>
      <c r="F278" s="82" t="s">
        <v>24</v>
      </c>
      <c r="G278" s="19">
        <f t="shared" si="174"/>
        <v>0</v>
      </c>
      <c r="H278" s="19">
        <f t="shared" si="174"/>
        <v>0</v>
      </c>
      <c r="I278" s="19">
        <f t="shared" si="174"/>
        <v>0</v>
      </c>
      <c r="J278" s="19">
        <f t="shared" si="174"/>
        <v>0</v>
      </c>
      <c r="K278" s="19">
        <f t="shared" si="174"/>
        <v>0</v>
      </c>
      <c r="L278" s="19">
        <f t="shared" si="174"/>
        <v>0</v>
      </c>
      <c r="M278" s="18" t="e">
        <f t="shared" si="173"/>
        <v>#DIV/0!</v>
      </c>
    </row>
    <row r="279" spans="1:13" ht="22.8" hidden="1" customHeight="1" x14ac:dyDescent="0.25">
      <c r="A279" s="83" t="s">
        <v>104</v>
      </c>
      <c r="B279" s="23">
        <v>758</v>
      </c>
      <c r="C279" s="82" t="s">
        <v>73</v>
      </c>
      <c r="D279" s="82" t="s">
        <v>54</v>
      </c>
      <c r="E279" s="82" t="s">
        <v>211</v>
      </c>
      <c r="F279" s="82" t="s">
        <v>25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  <c r="M279" s="18" t="e">
        <f t="shared" si="173"/>
        <v>#DIV/0!</v>
      </c>
    </row>
    <row r="280" spans="1:13" s="12" customFormat="1" ht="33.6" hidden="1" customHeight="1" x14ac:dyDescent="0.25">
      <c r="A280" s="84" t="s">
        <v>21</v>
      </c>
      <c r="B280" s="85">
        <v>758</v>
      </c>
      <c r="C280" s="86" t="s">
        <v>73</v>
      </c>
      <c r="D280" s="86" t="s">
        <v>54</v>
      </c>
      <c r="E280" s="86" t="s">
        <v>212</v>
      </c>
      <c r="F280" s="86" t="s">
        <v>22</v>
      </c>
      <c r="G280" s="19">
        <f t="shared" ref="G280:L281" si="175">G281</f>
        <v>0</v>
      </c>
      <c r="H280" s="19">
        <f t="shared" si="175"/>
        <v>0</v>
      </c>
      <c r="I280" s="34">
        <f t="shared" si="175"/>
        <v>0</v>
      </c>
      <c r="J280" s="34">
        <f t="shared" si="175"/>
        <v>0</v>
      </c>
      <c r="K280" s="34">
        <f t="shared" si="175"/>
        <v>0</v>
      </c>
      <c r="L280" s="34">
        <f t="shared" si="175"/>
        <v>0</v>
      </c>
      <c r="M280" s="18" t="e">
        <f t="shared" si="173"/>
        <v>#DIV/0!</v>
      </c>
    </row>
    <row r="281" spans="1:13" s="12" customFormat="1" ht="22.2" hidden="1" customHeight="1" x14ac:dyDescent="0.25">
      <c r="A281" s="84" t="s">
        <v>23</v>
      </c>
      <c r="B281" s="85">
        <v>758</v>
      </c>
      <c r="C281" s="86" t="s">
        <v>73</v>
      </c>
      <c r="D281" s="86" t="s">
        <v>54</v>
      </c>
      <c r="E281" s="86" t="s">
        <v>212</v>
      </c>
      <c r="F281" s="86" t="s">
        <v>24</v>
      </c>
      <c r="G281" s="19">
        <f t="shared" si="175"/>
        <v>0</v>
      </c>
      <c r="H281" s="19">
        <f t="shared" si="175"/>
        <v>0</v>
      </c>
      <c r="I281" s="34">
        <f t="shared" si="175"/>
        <v>0</v>
      </c>
      <c r="J281" s="34">
        <f t="shared" si="175"/>
        <v>0</v>
      </c>
      <c r="K281" s="34">
        <f t="shared" si="175"/>
        <v>0</v>
      </c>
      <c r="L281" s="34">
        <f t="shared" si="175"/>
        <v>0</v>
      </c>
      <c r="M281" s="18" t="e">
        <f t="shared" si="173"/>
        <v>#DIV/0!</v>
      </c>
    </row>
    <row r="282" spans="1:13" s="12" customFormat="1" ht="22.8" hidden="1" customHeight="1" x14ac:dyDescent="0.25">
      <c r="A282" s="84" t="s">
        <v>104</v>
      </c>
      <c r="B282" s="85">
        <v>758</v>
      </c>
      <c r="C282" s="86" t="s">
        <v>73</v>
      </c>
      <c r="D282" s="86" t="s">
        <v>54</v>
      </c>
      <c r="E282" s="86" t="s">
        <v>212</v>
      </c>
      <c r="F282" s="86" t="s">
        <v>25</v>
      </c>
      <c r="G282" s="19">
        <v>0</v>
      </c>
      <c r="H282" s="19">
        <v>0</v>
      </c>
      <c r="I282" s="34">
        <v>0</v>
      </c>
      <c r="J282" s="34">
        <v>0</v>
      </c>
      <c r="K282" s="34">
        <v>0</v>
      </c>
      <c r="L282" s="34">
        <v>0</v>
      </c>
      <c r="M282" s="18" t="e">
        <f t="shared" si="173"/>
        <v>#DIV/0!</v>
      </c>
    </row>
    <row r="283" spans="1:13" s="12" customFormat="1" ht="33.6" hidden="1" customHeight="1" x14ac:dyDescent="0.25">
      <c r="A283" s="87" t="s">
        <v>21</v>
      </c>
      <c r="B283" s="88">
        <v>758</v>
      </c>
      <c r="C283" s="89" t="s">
        <v>73</v>
      </c>
      <c r="D283" s="89" t="s">
        <v>54</v>
      </c>
      <c r="E283" s="89" t="s">
        <v>222</v>
      </c>
      <c r="F283" s="89" t="s">
        <v>22</v>
      </c>
      <c r="G283" s="35">
        <f>G284+G286+G288</f>
        <v>0</v>
      </c>
      <c r="H283" s="35">
        <f>H286</f>
        <v>0</v>
      </c>
      <c r="I283" s="35">
        <f>I286</f>
        <v>0</v>
      </c>
      <c r="J283" s="35">
        <f>J286</f>
        <v>0</v>
      </c>
      <c r="K283" s="35">
        <f>K286</f>
        <v>0</v>
      </c>
      <c r="L283" s="35">
        <f>L286</f>
        <v>0</v>
      </c>
      <c r="M283" s="18" t="e">
        <f t="shared" ref="M283:M285" si="176">L283*100/K283</f>
        <v>#DIV/0!</v>
      </c>
    </row>
    <row r="284" spans="1:13" s="12" customFormat="1" ht="33.6" hidden="1" customHeight="1" x14ac:dyDescent="0.25">
      <c r="A284" s="87" t="s">
        <v>23</v>
      </c>
      <c r="B284" s="88">
        <v>758</v>
      </c>
      <c r="C284" s="89" t="s">
        <v>73</v>
      </c>
      <c r="D284" s="89" t="s">
        <v>54</v>
      </c>
      <c r="E284" s="89" t="s">
        <v>223</v>
      </c>
      <c r="F284" s="89" t="s">
        <v>24</v>
      </c>
      <c r="G284" s="35">
        <f>G285</f>
        <v>0</v>
      </c>
      <c r="H284" s="35">
        <f>H286</f>
        <v>0</v>
      </c>
      <c r="I284" s="35">
        <f>I286</f>
        <v>0</v>
      </c>
      <c r="J284" s="35">
        <f>J286</f>
        <v>0</v>
      </c>
      <c r="K284" s="35">
        <f>K286</f>
        <v>0</v>
      </c>
      <c r="L284" s="35">
        <f>L286</f>
        <v>0</v>
      </c>
      <c r="M284" s="18" t="e">
        <f t="shared" si="176"/>
        <v>#DIV/0!</v>
      </c>
    </row>
    <row r="285" spans="1:13" s="12" customFormat="1" ht="22.8" hidden="1" customHeight="1" x14ac:dyDescent="0.25">
      <c r="A285" s="87" t="s">
        <v>104</v>
      </c>
      <c r="B285" s="88">
        <v>758</v>
      </c>
      <c r="C285" s="89" t="s">
        <v>73</v>
      </c>
      <c r="D285" s="89" t="s">
        <v>54</v>
      </c>
      <c r="E285" s="89" t="s">
        <v>223</v>
      </c>
      <c r="F285" s="89" t="s">
        <v>25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  <c r="M285" s="18" t="e">
        <f t="shared" si="176"/>
        <v>#DIV/0!</v>
      </c>
    </row>
    <row r="286" spans="1:13" s="12" customFormat="1" ht="33.6" hidden="1" customHeight="1" x14ac:dyDescent="0.25">
      <c r="A286" s="87" t="s">
        <v>23</v>
      </c>
      <c r="B286" s="88">
        <v>758</v>
      </c>
      <c r="C286" s="89" t="s">
        <v>73</v>
      </c>
      <c r="D286" s="89" t="s">
        <v>54</v>
      </c>
      <c r="E286" s="89" t="s">
        <v>221</v>
      </c>
      <c r="F286" s="89" t="s">
        <v>24</v>
      </c>
      <c r="G286" s="35">
        <f>G287</f>
        <v>0</v>
      </c>
      <c r="H286" s="35">
        <f>H288</f>
        <v>0</v>
      </c>
      <c r="I286" s="35">
        <f>I288</f>
        <v>0</v>
      </c>
      <c r="J286" s="35">
        <f>J288</f>
        <v>0</v>
      </c>
      <c r="K286" s="35">
        <f>K288</f>
        <v>0</v>
      </c>
      <c r="L286" s="35">
        <f>L288</f>
        <v>0</v>
      </c>
      <c r="M286" s="18" t="e">
        <f t="shared" si="173"/>
        <v>#DIV/0!</v>
      </c>
    </row>
    <row r="287" spans="1:13" s="12" customFormat="1" ht="22.8" hidden="1" customHeight="1" x14ac:dyDescent="0.25">
      <c r="A287" s="87" t="s">
        <v>104</v>
      </c>
      <c r="B287" s="88">
        <v>758</v>
      </c>
      <c r="C287" s="89" t="s">
        <v>73</v>
      </c>
      <c r="D287" s="89" t="s">
        <v>54</v>
      </c>
      <c r="E287" s="89" t="s">
        <v>221</v>
      </c>
      <c r="F287" s="89" t="s">
        <v>25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  <c r="M287" s="18" t="e">
        <f t="shared" ref="M287" si="177">L287*100/K287</f>
        <v>#DIV/0!</v>
      </c>
    </row>
    <row r="288" spans="1:13" s="12" customFormat="1" ht="27.6" hidden="1" customHeight="1" x14ac:dyDescent="0.25">
      <c r="A288" s="87" t="s">
        <v>23</v>
      </c>
      <c r="B288" s="88">
        <v>758</v>
      </c>
      <c r="C288" s="89" t="s">
        <v>73</v>
      </c>
      <c r="D288" s="89" t="s">
        <v>54</v>
      </c>
      <c r="E288" s="89" t="s">
        <v>184</v>
      </c>
      <c r="F288" s="89" t="s">
        <v>24</v>
      </c>
      <c r="G288" s="35">
        <f>G289</f>
        <v>0</v>
      </c>
      <c r="H288" s="35">
        <f t="shared" ref="H288:L288" si="178">H289</f>
        <v>0</v>
      </c>
      <c r="I288" s="35">
        <f t="shared" si="178"/>
        <v>0</v>
      </c>
      <c r="J288" s="35">
        <f t="shared" si="178"/>
        <v>0</v>
      </c>
      <c r="K288" s="35">
        <f t="shared" si="178"/>
        <v>0</v>
      </c>
      <c r="L288" s="35">
        <f t="shared" si="178"/>
        <v>0</v>
      </c>
      <c r="M288" s="18" t="e">
        <f t="shared" si="173"/>
        <v>#DIV/0!</v>
      </c>
    </row>
    <row r="289" spans="1:13" s="12" customFormat="1" ht="22.8" hidden="1" customHeight="1" x14ac:dyDescent="0.25">
      <c r="A289" s="87" t="s">
        <v>104</v>
      </c>
      <c r="B289" s="88">
        <v>758</v>
      </c>
      <c r="C289" s="89" t="s">
        <v>73</v>
      </c>
      <c r="D289" s="89" t="s">
        <v>54</v>
      </c>
      <c r="E289" s="89" t="s">
        <v>184</v>
      </c>
      <c r="F289" s="89" t="s">
        <v>25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  <c r="M289" s="18" t="e">
        <f t="shared" si="173"/>
        <v>#DIV/0!</v>
      </c>
    </row>
    <row r="290" spans="1:13" ht="22.2" customHeight="1" x14ac:dyDescent="0.25">
      <c r="A290" s="25" t="s">
        <v>156</v>
      </c>
      <c r="B290" s="23">
        <v>758</v>
      </c>
      <c r="C290" s="26" t="s">
        <v>73</v>
      </c>
      <c r="D290" s="26" t="s">
        <v>54</v>
      </c>
      <c r="E290" s="26" t="s">
        <v>51</v>
      </c>
      <c r="F290" s="26"/>
      <c r="G290" s="19">
        <f t="shared" ref="G290:L296" si="179">G291</f>
        <v>89.8</v>
      </c>
      <c r="H290" s="19">
        <f t="shared" si="179"/>
        <v>20.8</v>
      </c>
      <c r="I290" s="27">
        <f t="shared" si="179"/>
        <v>70</v>
      </c>
      <c r="J290" s="27">
        <f t="shared" si="179"/>
        <v>119.2</v>
      </c>
      <c r="K290" s="27">
        <f t="shared" si="179"/>
        <v>13.5</v>
      </c>
      <c r="L290" s="27">
        <f t="shared" si="179"/>
        <v>13.5</v>
      </c>
      <c r="M290" s="18">
        <f t="shared" si="173"/>
        <v>100</v>
      </c>
    </row>
    <row r="291" spans="1:13" ht="27.75" customHeight="1" x14ac:dyDescent="0.25">
      <c r="A291" s="28" t="s">
        <v>21</v>
      </c>
      <c r="B291" s="23">
        <v>758</v>
      </c>
      <c r="C291" s="26" t="s">
        <v>73</v>
      </c>
      <c r="D291" s="26" t="s">
        <v>54</v>
      </c>
      <c r="E291" s="26" t="s">
        <v>51</v>
      </c>
      <c r="F291" s="26" t="s">
        <v>22</v>
      </c>
      <c r="G291" s="19">
        <f t="shared" si="179"/>
        <v>89.8</v>
      </c>
      <c r="H291" s="19">
        <f t="shared" si="179"/>
        <v>20.8</v>
      </c>
      <c r="I291" s="27">
        <f t="shared" si="179"/>
        <v>70</v>
      </c>
      <c r="J291" s="27">
        <f t="shared" si="179"/>
        <v>119.2</v>
      </c>
      <c r="K291" s="27">
        <f t="shared" si="179"/>
        <v>13.5</v>
      </c>
      <c r="L291" s="27">
        <f t="shared" si="179"/>
        <v>13.5</v>
      </c>
      <c r="M291" s="18">
        <f t="shared" si="173"/>
        <v>100</v>
      </c>
    </row>
    <row r="292" spans="1:13" ht="27.75" customHeight="1" x14ac:dyDescent="0.25">
      <c r="A292" s="28" t="s">
        <v>23</v>
      </c>
      <c r="B292" s="23">
        <v>758</v>
      </c>
      <c r="C292" s="26" t="s">
        <v>73</v>
      </c>
      <c r="D292" s="26" t="s">
        <v>54</v>
      </c>
      <c r="E292" s="26" t="s">
        <v>51</v>
      </c>
      <c r="F292" s="26" t="s">
        <v>24</v>
      </c>
      <c r="G292" s="19">
        <f>G293+G294</f>
        <v>89.8</v>
      </c>
      <c r="H292" s="19">
        <f>H293+H294</f>
        <v>20.8</v>
      </c>
      <c r="I292" s="27">
        <f t="shared" ref="I292:J292" si="180">I293+I294</f>
        <v>70</v>
      </c>
      <c r="J292" s="27">
        <f t="shared" si="180"/>
        <v>119.2</v>
      </c>
      <c r="K292" s="27">
        <f>K293+K294</f>
        <v>13.5</v>
      </c>
      <c r="L292" s="27">
        <f>L293+L294</f>
        <v>13.5</v>
      </c>
      <c r="M292" s="18">
        <f t="shared" si="173"/>
        <v>100</v>
      </c>
    </row>
    <row r="293" spans="1:13" ht="21.9" customHeight="1" x14ac:dyDescent="0.25">
      <c r="A293" s="28" t="s">
        <v>104</v>
      </c>
      <c r="B293" s="23">
        <v>758</v>
      </c>
      <c r="C293" s="26" t="s">
        <v>73</v>
      </c>
      <c r="D293" s="26" t="s">
        <v>54</v>
      </c>
      <c r="E293" s="26" t="s">
        <v>51</v>
      </c>
      <c r="F293" s="26" t="s">
        <v>25</v>
      </c>
      <c r="G293" s="27">
        <v>58.4</v>
      </c>
      <c r="H293" s="27">
        <v>10</v>
      </c>
      <c r="I293" s="27">
        <v>60</v>
      </c>
      <c r="J293" s="27">
        <v>40</v>
      </c>
      <c r="K293" s="27">
        <v>0</v>
      </c>
      <c r="L293" s="27">
        <v>0</v>
      </c>
      <c r="M293" s="18" t="e">
        <f t="shared" si="173"/>
        <v>#DIV/0!</v>
      </c>
    </row>
    <row r="294" spans="1:13" ht="21.9" customHeight="1" x14ac:dyDescent="0.25">
      <c r="A294" s="22" t="s">
        <v>105</v>
      </c>
      <c r="B294" s="23">
        <v>758</v>
      </c>
      <c r="C294" s="26" t="s">
        <v>73</v>
      </c>
      <c r="D294" s="26" t="s">
        <v>54</v>
      </c>
      <c r="E294" s="26" t="s">
        <v>51</v>
      </c>
      <c r="F294" s="26" t="s">
        <v>106</v>
      </c>
      <c r="G294" s="27">
        <v>31.4</v>
      </c>
      <c r="H294" s="27">
        <v>10.8</v>
      </c>
      <c r="I294" s="27">
        <v>10</v>
      </c>
      <c r="J294" s="27">
        <v>79.2</v>
      </c>
      <c r="K294" s="27">
        <v>13.5</v>
      </c>
      <c r="L294" s="27">
        <v>13.5</v>
      </c>
      <c r="M294" s="18">
        <f t="shared" ref="M294" si="181">L294*100/K294</f>
        <v>100</v>
      </c>
    </row>
    <row r="295" spans="1:13" ht="43.8" customHeight="1" x14ac:dyDescent="0.25">
      <c r="A295" s="25" t="s">
        <v>189</v>
      </c>
      <c r="B295" s="23">
        <v>758</v>
      </c>
      <c r="C295" s="26" t="s">
        <v>73</v>
      </c>
      <c r="D295" s="26" t="s">
        <v>54</v>
      </c>
      <c r="E295" s="26" t="s">
        <v>190</v>
      </c>
      <c r="F295" s="26"/>
      <c r="G295" s="27">
        <f>G296+G303+G305+G300+G307+G309+G312+G313+G316</f>
        <v>2786.2</v>
      </c>
      <c r="H295" s="27">
        <f t="shared" ref="H295" si="182">H296+H303+H305+H300+H307+H309+H312+H313+H316</f>
        <v>984.19999999999993</v>
      </c>
      <c r="I295" s="27">
        <f t="shared" ref="I295" si="183">I296+I303+I305+I300+I307+I309+I312+I313+I316</f>
        <v>0</v>
      </c>
      <c r="J295" s="27">
        <f>J296+J303+J305+J300+J307+J309+J312+J313+J316</f>
        <v>20</v>
      </c>
      <c r="K295" s="27">
        <f t="shared" ref="K295:L295" si="184">K296+K303+K305+K300+K307+K309+K312+K313+K316</f>
        <v>20</v>
      </c>
      <c r="L295" s="27">
        <f t="shared" si="184"/>
        <v>20</v>
      </c>
      <c r="M295" s="18">
        <f t="shared" si="173"/>
        <v>100</v>
      </c>
    </row>
    <row r="296" spans="1:13" ht="27.75" customHeight="1" x14ac:dyDescent="0.25">
      <c r="A296" s="28" t="s">
        <v>21</v>
      </c>
      <c r="B296" s="23">
        <v>758</v>
      </c>
      <c r="C296" s="26" t="s">
        <v>73</v>
      </c>
      <c r="D296" s="26" t="s">
        <v>54</v>
      </c>
      <c r="E296" s="26" t="s">
        <v>155</v>
      </c>
      <c r="F296" s="26" t="s">
        <v>22</v>
      </c>
      <c r="G296" s="19">
        <f t="shared" si="179"/>
        <v>524.5</v>
      </c>
      <c r="H296" s="19">
        <f t="shared" si="179"/>
        <v>0</v>
      </c>
      <c r="I296" s="27">
        <f t="shared" si="179"/>
        <v>0</v>
      </c>
      <c r="J296" s="27">
        <f t="shared" si="179"/>
        <v>20</v>
      </c>
      <c r="K296" s="27">
        <f t="shared" si="179"/>
        <v>20</v>
      </c>
      <c r="L296" s="27">
        <f t="shared" si="179"/>
        <v>20</v>
      </c>
      <c r="M296" s="18">
        <f t="shared" si="173"/>
        <v>100</v>
      </c>
    </row>
    <row r="297" spans="1:13" ht="27.75" customHeight="1" x14ac:dyDescent="0.25">
      <c r="A297" s="28" t="s">
        <v>23</v>
      </c>
      <c r="B297" s="23">
        <v>758</v>
      </c>
      <c r="C297" s="26" t="s">
        <v>73</v>
      </c>
      <c r="D297" s="26" t="s">
        <v>54</v>
      </c>
      <c r="E297" s="26" t="s">
        <v>155</v>
      </c>
      <c r="F297" s="26" t="s">
        <v>24</v>
      </c>
      <c r="G297" s="27">
        <f t="shared" ref="G297:I297" si="185">G299+G298</f>
        <v>524.5</v>
      </c>
      <c r="H297" s="27">
        <f t="shared" si="185"/>
        <v>0</v>
      </c>
      <c r="I297" s="27">
        <f t="shared" si="185"/>
        <v>0</v>
      </c>
      <c r="J297" s="27">
        <f>J298+J299</f>
        <v>20</v>
      </c>
      <c r="K297" s="27">
        <f>K299+K298</f>
        <v>20</v>
      </c>
      <c r="L297" s="27">
        <f>L299+L298</f>
        <v>20</v>
      </c>
      <c r="M297" s="18">
        <f t="shared" si="173"/>
        <v>100</v>
      </c>
    </row>
    <row r="298" spans="1:13" ht="21.9" customHeight="1" x14ac:dyDescent="0.25">
      <c r="A298" s="28" t="s">
        <v>104</v>
      </c>
      <c r="B298" s="23">
        <v>758</v>
      </c>
      <c r="C298" s="26" t="s">
        <v>73</v>
      </c>
      <c r="D298" s="26" t="s">
        <v>54</v>
      </c>
      <c r="E298" s="26" t="s">
        <v>155</v>
      </c>
      <c r="F298" s="26" t="s">
        <v>176</v>
      </c>
      <c r="G298" s="27">
        <v>490</v>
      </c>
      <c r="H298" s="27">
        <v>0</v>
      </c>
      <c r="I298" s="27">
        <v>0</v>
      </c>
      <c r="J298" s="27">
        <v>20</v>
      </c>
      <c r="K298" s="27">
        <v>20</v>
      </c>
      <c r="L298" s="27">
        <v>20</v>
      </c>
      <c r="M298" s="18">
        <f t="shared" ref="M298" si="186">L298*100/K298</f>
        <v>100</v>
      </c>
    </row>
    <row r="299" spans="1:13" ht="21.9" customHeight="1" x14ac:dyDescent="0.25">
      <c r="A299" s="28" t="s">
        <v>104</v>
      </c>
      <c r="B299" s="23">
        <v>758</v>
      </c>
      <c r="C299" s="26" t="s">
        <v>73</v>
      </c>
      <c r="D299" s="26" t="s">
        <v>54</v>
      </c>
      <c r="E299" s="26" t="s">
        <v>155</v>
      </c>
      <c r="F299" s="26" t="s">
        <v>25</v>
      </c>
      <c r="G299" s="27">
        <v>34.5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18" t="e">
        <f t="shared" si="173"/>
        <v>#DIV/0!</v>
      </c>
    </row>
    <row r="300" spans="1:13" ht="0.6" customHeight="1" x14ac:dyDescent="0.25">
      <c r="A300" s="28" t="s">
        <v>21</v>
      </c>
      <c r="B300" s="23">
        <v>758</v>
      </c>
      <c r="C300" s="26" t="s">
        <v>73</v>
      </c>
      <c r="D300" s="26" t="s">
        <v>54</v>
      </c>
      <c r="E300" s="26" t="s">
        <v>155</v>
      </c>
      <c r="F300" s="26" t="s">
        <v>125</v>
      </c>
      <c r="G300" s="27"/>
      <c r="H300" s="27"/>
      <c r="I300" s="27">
        <f t="shared" ref="I300:L301" si="187">I301</f>
        <v>0</v>
      </c>
      <c r="J300" s="27">
        <f t="shared" si="187"/>
        <v>0</v>
      </c>
      <c r="K300" s="27">
        <f t="shared" si="187"/>
        <v>0</v>
      </c>
      <c r="L300" s="27">
        <f t="shared" si="187"/>
        <v>0</v>
      </c>
      <c r="M300" s="18" t="e">
        <f t="shared" si="143"/>
        <v>#DIV/0!</v>
      </c>
    </row>
    <row r="301" spans="1:13" ht="36.6" hidden="1" customHeight="1" x14ac:dyDescent="0.25">
      <c r="A301" s="28" t="s">
        <v>23</v>
      </c>
      <c r="B301" s="23">
        <v>758</v>
      </c>
      <c r="C301" s="26" t="s">
        <v>73</v>
      </c>
      <c r="D301" s="26" t="s">
        <v>54</v>
      </c>
      <c r="E301" s="26" t="s">
        <v>155</v>
      </c>
      <c r="F301" s="26" t="s">
        <v>163</v>
      </c>
      <c r="G301" s="27"/>
      <c r="H301" s="27"/>
      <c r="I301" s="27">
        <f t="shared" si="187"/>
        <v>0</v>
      </c>
      <c r="J301" s="27">
        <f t="shared" si="187"/>
        <v>0</v>
      </c>
      <c r="K301" s="27">
        <f t="shared" si="187"/>
        <v>0</v>
      </c>
      <c r="L301" s="27">
        <f t="shared" si="187"/>
        <v>0</v>
      </c>
      <c r="M301" s="18" t="e">
        <f t="shared" si="143"/>
        <v>#DIV/0!</v>
      </c>
    </row>
    <row r="302" spans="1:13" ht="43.2" hidden="1" customHeight="1" x14ac:dyDescent="0.25">
      <c r="A302" s="28" t="s">
        <v>126</v>
      </c>
      <c r="B302" s="23">
        <v>758</v>
      </c>
      <c r="C302" s="26" t="s">
        <v>73</v>
      </c>
      <c r="D302" s="26" t="s">
        <v>54</v>
      </c>
      <c r="E302" s="26" t="s">
        <v>155</v>
      </c>
      <c r="F302" s="26" t="s">
        <v>127</v>
      </c>
      <c r="G302" s="27"/>
      <c r="H302" s="27"/>
      <c r="I302" s="27">
        <v>0</v>
      </c>
      <c r="J302" s="27">
        <v>0</v>
      </c>
      <c r="K302" s="27">
        <v>0</v>
      </c>
      <c r="L302" s="27">
        <v>0</v>
      </c>
      <c r="M302" s="18" t="e">
        <f t="shared" si="143"/>
        <v>#DIV/0!</v>
      </c>
    </row>
    <row r="303" spans="1:13" ht="35.4" hidden="1" customHeight="1" x14ac:dyDescent="0.25">
      <c r="A303" s="73" t="s">
        <v>23</v>
      </c>
      <c r="B303" s="90">
        <v>758</v>
      </c>
      <c r="C303" s="74" t="s">
        <v>73</v>
      </c>
      <c r="D303" s="74" t="s">
        <v>54</v>
      </c>
      <c r="E303" s="74" t="s">
        <v>178</v>
      </c>
      <c r="F303" s="74" t="s">
        <v>24</v>
      </c>
      <c r="G303" s="19">
        <f>G304</f>
        <v>0</v>
      </c>
      <c r="H303" s="19">
        <f>H304</f>
        <v>0</v>
      </c>
      <c r="I303" s="27">
        <f t="shared" ref="I303:J303" si="188">I304</f>
        <v>0</v>
      </c>
      <c r="J303" s="27">
        <f t="shared" si="188"/>
        <v>0</v>
      </c>
      <c r="K303" s="27">
        <f>K304</f>
        <v>0</v>
      </c>
      <c r="L303" s="27">
        <f>L304</f>
        <v>0</v>
      </c>
      <c r="M303" s="18" t="e">
        <f t="shared" ref="M303:M306" si="189">L303*100/K303</f>
        <v>#DIV/0!</v>
      </c>
    </row>
    <row r="304" spans="1:13" ht="31.8" hidden="1" customHeight="1" x14ac:dyDescent="0.25">
      <c r="A304" s="73" t="s">
        <v>177</v>
      </c>
      <c r="B304" s="90">
        <v>758</v>
      </c>
      <c r="C304" s="74" t="s">
        <v>73</v>
      </c>
      <c r="D304" s="74" t="s">
        <v>54</v>
      </c>
      <c r="E304" s="74" t="s">
        <v>178</v>
      </c>
      <c r="F304" s="74" t="s">
        <v>176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18" t="e">
        <f t="shared" si="189"/>
        <v>#DIV/0!</v>
      </c>
    </row>
    <row r="305" spans="1:13" ht="35.4" hidden="1" customHeight="1" x14ac:dyDescent="0.25">
      <c r="A305" s="73" t="s">
        <v>23</v>
      </c>
      <c r="B305" s="90">
        <v>758</v>
      </c>
      <c r="C305" s="74" t="s">
        <v>73</v>
      </c>
      <c r="D305" s="74" t="s">
        <v>54</v>
      </c>
      <c r="E305" s="74" t="s">
        <v>175</v>
      </c>
      <c r="F305" s="74" t="s">
        <v>24</v>
      </c>
      <c r="G305" s="19">
        <f>G306</f>
        <v>0</v>
      </c>
      <c r="H305" s="19">
        <f>H306</f>
        <v>0</v>
      </c>
      <c r="I305" s="27">
        <f t="shared" ref="I305:J305" si="190">I306</f>
        <v>0</v>
      </c>
      <c r="J305" s="27">
        <f t="shared" si="190"/>
        <v>0</v>
      </c>
      <c r="K305" s="27">
        <f>K306</f>
        <v>0</v>
      </c>
      <c r="L305" s="27">
        <f>L306</f>
        <v>0</v>
      </c>
      <c r="M305" s="18" t="e">
        <f t="shared" si="189"/>
        <v>#DIV/0!</v>
      </c>
    </row>
    <row r="306" spans="1:13" ht="31.8" hidden="1" customHeight="1" x14ac:dyDescent="0.25">
      <c r="A306" s="73" t="s">
        <v>177</v>
      </c>
      <c r="B306" s="90">
        <v>758</v>
      </c>
      <c r="C306" s="74" t="s">
        <v>73</v>
      </c>
      <c r="D306" s="74" t="s">
        <v>54</v>
      </c>
      <c r="E306" s="74" t="s">
        <v>175</v>
      </c>
      <c r="F306" s="74" t="s">
        <v>176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18" t="e">
        <f t="shared" si="189"/>
        <v>#DIV/0!</v>
      </c>
    </row>
    <row r="307" spans="1:13" ht="31.8" hidden="1" customHeight="1" x14ac:dyDescent="0.25">
      <c r="A307" s="28" t="s">
        <v>23</v>
      </c>
      <c r="B307" s="23">
        <v>758</v>
      </c>
      <c r="C307" s="26" t="s">
        <v>73</v>
      </c>
      <c r="D307" s="26" t="s">
        <v>54</v>
      </c>
      <c r="E307" s="91" t="s">
        <v>178</v>
      </c>
      <c r="F307" s="26" t="s">
        <v>24</v>
      </c>
      <c r="G307" s="27"/>
      <c r="H307" s="27"/>
      <c r="I307" s="27">
        <f>I308</f>
        <v>0</v>
      </c>
      <c r="J307" s="27">
        <f>J308</f>
        <v>0</v>
      </c>
      <c r="K307" s="27"/>
      <c r="L307" s="27"/>
      <c r="M307" s="18" t="e">
        <f t="shared" si="143"/>
        <v>#DIV/0!</v>
      </c>
    </row>
    <row r="308" spans="1:13" ht="31.8" hidden="1" customHeight="1" x14ac:dyDescent="0.25">
      <c r="A308" s="28" t="s">
        <v>104</v>
      </c>
      <c r="B308" s="23">
        <v>758</v>
      </c>
      <c r="C308" s="26" t="s">
        <v>73</v>
      </c>
      <c r="D308" s="26" t="s">
        <v>54</v>
      </c>
      <c r="E308" s="91" t="s">
        <v>178</v>
      </c>
      <c r="F308" s="26" t="s">
        <v>25</v>
      </c>
      <c r="G308" s="27"/>
      <c r="H308" s="27"/>
      <c r="I308" s="27">
        <v>0</v>
      </c>
      <c r="J308" s="27">
        <v>0</v>
      </c>
      <c r="K308" s="27"/>
      <c r="L308" s="27"/>
      <c r="M308" s="18" t="e">
        <f t="shared" si="143"/>
        <v>#DIV/0!</v>
      </c>
    </row>
    <row r="309" spans="1:13" ht="37.799999999999997" customHeight="1" x14ac:dyDescent="0.25">
      <c r="A309" s="92" t="s">
        <v>23</v>
      </c>
      <c r="B309" s="93">
        <v>758</v>
      </c>
      <c r="C309" s="91" t="s">
        <v>73</v>
      </c>
      <c r="D309" s="91" t="s">
        <v>54</v>
      </c>
      <c r="E309" s="91" t="s">
        <v>213</v>
      </c>
      <c r="F309" s="91" t="s">
        <v>24</v>
      </c>
      <c r="G309" s="43">
        <f>G310+G311</f>
        <v>2020.2</v>
      </c>
      <c r="H309" s="43">
        <f>H310</f>
        <v>885.8</v>
      </c>
      <c r="I309" s="43">
        <f t="shared" ref="I309" si="191">I311</f>
        <v>0</v>
      </c>
      <c r="J309" s="43">
        <f>J310+J311</f>
        <v>0</v>
      </c>
      <c r="K309" s="43">
        <f>K310+K311</f>
        <v>0</v>
      </c>
      <c r="L309" s="43">
        <f>L310</f>
        <v>0</v>
      </c>
      <c r="M309" s="18" t="e">
        <f t="shared" si="143"/>
        <v>#DIV/0!</v>
      </c>
    </row>
    <row r="310" spans="1:13" ht="40.200000000000003" customHeight="1" x14ac:dyDescent="0.25">
      <c r="A310" s="73" t="s">
        <v>177</v>
      </c>
      <c r="B310" s="93">
        <v>758</v>
      </c>
      <c r="C310" s="91" t="s">
        <v>73</v>
      </c>
      <c r="D310" s="91" t="s">
        <v>54</v>
      </c>
      <c r="E310" s="91" t="s">
        <v>213</v>
      </c>
      <c r="F310" s="91" t="s">
        <v>176</v>
      </c>
      <c r="G310" s="43">
        <v>2020.2</v>
      </c>
      <c r="H310" s="43">
        <v>885.8</v>
      </c>
      <c r="I310" s="43">
        <v>0</v>
      </c>
      <c r="J310" s="43">
        <v>0</v>
      </c>
      <c r="K310" s="43">
        <v>0</v>
      </c>
      <c r="L310" s="43">
        <v>0</v>
      </c>
      <c r="M310" s="18" t="e">
        <f t="shared" si="143"/>
        <v>#DIV/0!</v>
      </c>
    </row>
    <row r="311" spans="1:13" ht="0.6" customHeight="1" x14ac:dyDescent="0.25">
      <c r="A311" s="28" t="s">
        <v>104</v>
      </c>
      <c r="B311" s="93">
        <v>758</v>
      </c>
      <c r="C311" s="91" t="s">
        <v>73</v>
      </c>
      <c r="D311" s="91" t="s">
        <v>54</v>
      </c>
      <c r="E311" s="91" t="s">
        <v>213</v>
      </c>
      <c r="F311" s="91" t="s">
        <v>25</v>
      </c>
      <c r="G311" s="43">
        <v>0</v>
      </c>
      <c r="H311" s="43">
        <v>0</v>
      </c>
      <c r="I311" s="43">
        <v>0</v>
      </c>
      <c r="J311" s="43">
        <v>0</v>
      </c>
      <c r="K311" s="43">
        <v>0</v>
      </c>
      <c r="L311" s="43">
        <v>0</v>
      </c>
      <c r="M311" s="18" t="e">
        <f t="shared" si="143"/>
        <v>#DIV/0!</v>
      </c>
    </row>
    <row r="312" spans="1:13" ht="66" hidden="1" customHeight="1" x14ac:dyDescent="0.25">
      <c r="A312" s="94" t="s">
        <v>216</v>
      </c>
      <c r="B312" s="95">
        <v>758</v>
      </c>
      <c r="C312" s="96" t="s">
        <v>73</v>
      </c>
      <c r="D312" s="96" t="s">
        <v>54</v>
      </c>
      <c r="E312" s="96" t="s">
        <v>213</v>
      </c>
      <c r="F312" s="96" t="s">
        <v>214</v>
      </c>
      <c r="G312" s="44">
        <v>0</v>
      </c>
      <c r="H312" s="44">
        <v>0</v>
      </c>
      <c r="I312" s="44">
        <v>0</v>
      </c>
      <c r="J312" s="44">
        <v>0</v>
      </c>
      <c r="K312" s="44">
        <v>0</v>
      </c>
      <c r="L312" s="44">
        <v>0</v>
      </c>
      <c r="M312" s="18" t="e">
        <f t="shared" si="143"/>
        <v>#DIV/0!</v>
      </c>
    </row>
    <row r="313" spans="1:13" ht="39" customHeight="1" x14ac:dyDescent="0.25">
      <c r="A313" s="94" t="s">
        <v>23</v>
      </c>
      <c r="B313" s="95">
        <v>758</v>
      </c>
      <c r="C313" s="96" t="s">
        <v>73</v>
      </c>
      <c r="D313" s="96" t="s">
        <v>54</v>
      </c>
      <c r="E313" s="96" t="s">
        <v>217</v>
      </c>
      <c r="F313" s="96" t="s">
        <v>24</v>
      </c>
      <c r="G313" s="44">
        <f>G314+G315</f>
        <v>241.5</v>
      </c>
      <c r="H313" s="44">
        <f>H314+H315</f>
        <v>98.4</v>
      </c>
      <c r="I313" s="44">
        <f t="shared" ref="I313" si="192">I315</f>
        <v>0</v>
      </c>
      <c r="J313" s="44">
        <f>J314+J315</f>
        <v>0</v>
      </c>
      <c r="K313" s="44">
        <f>K314+K315</f>
        <v>0</v>
      </c>
      <c r="L313" s="44">
        <f>L314</f>
        <v>0</v>
      </c>
      <c r="M313" s="18" t="e">
        <f t="shared" si="143"/>
        <v>#DIV/0!</v>
      </c>
    </row>
    <row r="314" spans="1:13" ht="44.4" customHeight="1" x14ac:dyDescent="0.25">
      <c r="A314" s="94" t="s">
        <v>177</v>
      </c>
      <c r="B314" s="95">
        <v>758</v>
      </c>
      <c r="C314" s="96" t="s">
        <v>73</v>
      </c>
      <c r="D314" s="96" t="s">
        <v>54</v>
      </c>
      <c r="E314" s="96" t="s">
        <v>217</v>
      </c>
      <c r="F314" s="96" t="s">
        <v>176</v>
      </c>
      <c r="G314" s="44">
        <v>241.5</v>
      </c>
      <c r="H314" s="44">
        <v>98.4</v>
      </c>
      <c r="I314" s="44">
        <v>0</v>
      </c>
      <c r="J314" s="44">
        <v>0</v>
      </c>
      <c r="K314" s="44">
        <v>0</v>
      </c>
      <c r="L314" s="44">
        <v>0</v>
      </c>
      <c r="M314" s="18" t="e">
        <f t="shared" si="143"/>
        <v>#DIV/0!</v>
      </c>
    </row>
    <row r="315" spans="1:13" ht="0.6" customHeight="1" x14ac:dyDescent="0.25">
      <c r="A315" s="94" t="s">
        <v>177</v>
      </c>
      <c r="B315" s="95">
        <v>758</v>
      </c>
      <c r="C315" s="96" t="s">
        <v>73</v>
      </c>
      <c r="D315" s="96" t="s">
        <v>54</v>
      </c>
      <c r="E315" s="96" t="s">
        <v>217</v>
      </c>
      <c r="F315" s="96" t="s">
        <v>25</v>
      </c>
      <c r="G315" s="44">
        <v>0</v>
      </c>
      <c r="H315" s="44">
        <v>0</v>
      </c>
      <c r="I315" s="44">
        <v>0</v>
      </c>
      <c r="J315" s="44">
        <v>0</v>
      </c>
      <c r="K315" s="44">
        <v>0</v>
      </c>
      <c r="L315" s="44">
        <v>0</v>
      </c>
      <c r="M315" s="18" t="e">
        <f t="shared" si="143"/>
        <v>#DIV/0!</v>
      </c>
    </row>
    <row r="316" spans="1:13" ht="72" hidden="1" customHeight="1" x14ac:dyDescent="0.25">
      <c r="A316" s="94" t="s">
        <v>216</v>
      </c>
      <c r="B316" s="95">
        <v>758</v>
      </c>
      <c r="C316" s="96" t="s">
        <v>73</v>
      </c>
      <c r="D316" s="96" t="s">
        <v>54</v>
      </c>
      <c r="E316" s="96" t="s">
        <v>217</v>
      </c>
      <c r="F316" s="96" t="s">
        <v>214</v>
      </c>
      <c r="G316" s="44">
        <v>0</v>
      </c>
      <c r="H316" s="44">
        <v>0</v>
      </c>
      <c r="I316" s="44">
        <v>0</v>
      </c>
      <c r="J316" s="44">
        <v>0</v>
      </c>
      <c r="K316" s="44">
        <v>0</v>
      </c>
      <c r="L316" s="44">
        <v>0</v>
      </c>
      <c r="M316" s="18" t="e">
        <f t="shared" si="143"/>
        <v>#DIV/0!</v>
      </c>
    </row>
    <row r="317" spans="1:13" ht="21.9" customHeight="1" x14ac:dyDescent="0.25">
      <c r="A317" s="52" t="s">
        <v>79</v>
      </c>
      <c r="B317" s="23">
        <v>758</v>
      </c>
      <c r="C317" s="54" t="s">
        <v>80</v>
      </c>
      <c r="D317" s="54" t="s">
        <v>10</v>
      </c>
      <c r="E317" s="54"/>
      <c r="F317" s="54"/>
      <c r="G317" s="17">
        <f t="shared" ref="G317:L321" si="193">G318</f>
        <v>0</v>
      </c>
      <c r="H317" s="17">
        <f t="shared" si="193"/>
        <v>0</v>
      </c>
      <c r="I317" s="17">
        <f t="shared" si="193"/>
        <v>40</v>
      </c>
      <c r="J317" s="17">
        <f t="shared" si="193"/>
        <v>40</v>
      </c>
      <c r="K317" s="17">
        <f t="shared" si="193"/>
        <v>3.8</v>
      </c>
      <c r="L317" s="17">
        <f t="shared" si="193"/>
        <v>3.8</v>
      </c>
      <c r="M317" s="18">
        <f t="shared" si="143"/>
        <v>100</v>
      </c>
    </row>
    <row r="318" spans="1:13" ht="21.9" customHeight="1" x14ac:dyDescent="0.25">
      <c r="A318" s="22" t="s">
        <v>81</v>
      </c>
      <c r="B318" s="23">
        <v>758</v>
      </c>
      <c r="C318" s="24" t="s">
        <v>80</v>
      </c>
      <c r="D318" s="24" t="s">
        <v>9</v>
      </c>
      <c r="E318" s="24"/>
      <c r="F318" s="24"/>
      <c r="G318" s="19">
        <f t="shared" si="193"/>
        <v>0</v>
      </c>
      <c r="H318" s="19">
        <f t="shared" si="193"/>
        <v>0</v>
      </c>
      <c r="I318" s="19">
        <f t="shared" si="193"/>
        <v>40</v>
      </c>
      <c r="J318" s="19">
        <f t="shared" si="193"/>
        <v>40</v>
      </c>
      <c r="K318" s="19">
        <f t="shared" si="193"/>
        <v>3.8</v>
      </c>
      <c r="L318" s="19">
        <f t="shared" si="193"/>
        <v>3.8</v>
      </c>
      <c r="M318" s="18">
        <f t="shared" si="143"/>
        <v>100</v>
      </c>
    </row>
    <row r="319" spans="1:13" ht="27" customHeight="1" x14ac:dyDescent="0.25">
      <c r="A319" s="22" t="s">
        <v>165</v>
      </c>
      <c r="B319" s="23">
        <v>758</v>
      </c>
      <c r="C319" s="24" t="s">
        <v>80</v>
      </c>
      <c r="D319" s="24" t="s">
        <v>9</v>
      </c>
      <c r="E319" s="24" t="s">
        <v>82</v>
      </c>
      <c r="F319" s="24"/>
      <c r="G319" s="19">
        <f t="shared" si="193"/>
        <v>0</v>
      </c>
      <c r="H319" s="19">
        <f t="shared" si="193"/>
        <v>0</v>
      </c>
      <c r="I319" s="19">
        <f t="shared" si="193"/>
        <v>40</v>
      </c>
      <c r="J319" s="19">
        <f t="shared" si="193"/>
        <v>40</v>
      </c>
      <c r="K319" s="19">
        <f t="shared" si="193"/>
        <v>3.8</v>
      </c>
      <c r="L319" s="19">
        <f t="shared" si="193"/>
        <v>3.8</v>
      </c>
      <c r="M319" s="18">
        <f t="shared" si="143"/>
        <v>100</v>
      </c>
    </row>
    <row r="320" spans="1:13" ht="31.8" customHeight="1" x14ac:dyDescent="0.25">
      <c r="A320" s="22" t="s">
        <v>21</v>
      </c>
      <c r="B320" s="23">
        <v>758</v>
      </c>
      <c r="C320" s="24" t="s">
        <v>80</v>
      </c>
      <c r="D320" s="24" t="s">
        <v>9</v>
      </c>
      <c r="E320" s="24" t="s">
        <v>83</v>
      </c>
      <c r="F320" s="24" t="s">
        <v>22</v>
      </c>
      <c r="G320" s="19">
        <f t="shared" si="193"/>
        <v>0</v>
      </c>
      <c r="H320" s="19">
        <f t="shared" si="193"/>
        <v>0</v>
      </c>
      <c r="I320" s="19">
        <f t="shared" si="193"/>
        <v>40</v>
      </c>
      <c r="J320" s="19">
        <f t="shared" si="193"/>
        <v>40</v>
      </c>
      <c r="K320" s="19">
        <f t="shared" si="193"/>
        <v>3.8</v>
      </c>
      <c r="L320" s="19">
        <f t="shared" si="193"/>
        <v>3.8</v>
      </c>
      <c r="M320" s="18">
        <f t="shared" si="143"/>
        <v>100</v>
      </c>
    </row>
    <row r="321" spans="1:15" ht="38.4" customHeight="1" x14ac:dyDescent="0.25">
      <c r="A321" s="22" t="s">
        <v>23</v>
      </c>
      <c r="B321" s="23">
        <v>758</v>
      </c>
      <c r="C321" s="24" t="s">
        <v>80</v>
      </c>
      <c r="D321" s="24" t="s">
        <v>9</v>
      </c>
      <c r="E321" s="24" t="s">
        <v>83</v>
      </c>
      <c r="F321" s="24" t="s">
        <v>24</v>
      </c>
      <c r="G321" s="19">
        <f t="shared" si="193"/>
        <v>0</v>
      </c>
      <c r="H321" s="19">
        <f t="shared" si="193"/>
        <v>0</v>
      </c>
      <c r="I321" s="19">
        <f t="shared" si="193"/>
        <v>40</v>
      </c>
      <c r="J321" s="19">
        <f t="shared" si="193"/>
        <v>40</v>
      </c>
      <c r="K321" s="19">
        <f t="shared" si="193"/>
        <v>3.8</v>
      </c>
      <c r="L321" s="19">
        <f t="shared" si="193"/>
        <v>3.8</v>
      </c>
      <c r="M321" s="18">
        <f t="shared" si="143"/>
        <v>100</v>
      </c>
      <c r="O321" s="7"/>
    </row>
    <row r="322" spans="1:15" ht="28.5" customHeight="1" x14ac:dyDescent="0.25">
      <c r="A322" s="22" t="s">
        <v>104</v>
      </c>
      <c r="B322" s="23">
        <v>758</v>
      </c>
      <c r="C322" s="24" t="s">
        <v>80</v>
      </c>
      <c r="D322" s="24" t="s">
        <v>9</v>
      </c>
      <c r="E322" s="24" t="s">
        <v>83</v>
      </c>
      <c r="F322" s="24" t="s">
        <v>25</v>
      </c>
      <c r="G322" s="19">
        <v>0</v>
      </c>
      <c r="H322" s="19">
        <v>0</v>
      </c>
      <c r="I322" s="19">
        <v>40</v>
      </c>
      <c r="J322" s="19">
        <v>40</v>
      </c>
      <c r="K322" s="19">
        <v>3.8</v>
      </c>
      <c r="L322" s="19">
        <v>3.8</v>
      </c>
      <c r="M322" s="18">
        <f t="shared" si="143"/>
        <v>100</v>
      </c>
    </row>
    <row r="323" spans="1:15" ht="26.25" customHeight="1" x14ac:dyDescent="0.25">
      <c r="A323" s="52" t="s">
        <v>84</v>
      </c>
      <c r="B323" s="23">
        <v>758</v>
      </c>
      <c r="C323" s="54" t="s">
        <v>59</v>
      </c>
      <c r="D323" s="54" t="s">
        <v>10</v>
      </c>
      <c r="E323" s="54"/>
      <c r="F323" s="54"/>
      <c r="G323" s="17">
        <f t="shared" ref="G323:L327" si="194">G324</f>
        <v>477.9</v>
      </c>
      <c r="H323" s="17">
        <f t="shared" si="194"/>
        <v>177.5</v>
      </c>
      <c r="I323" s="17">
        <f t="shared" si="194"/>
        <v>556.1</v>
      </c>
      <c r="J323" s="17">
        <f t="shared" si="194"/>
        <v>556.1</v>
      </c>
      <c r="K323" s="17">
        <f t="shared" si="194"/>
        <v>275.3</v>
      </c>
      <c r="L323" s="17">
        <f t="shared" si="194"/>
        <v>275.3</v>
      </c>
      <c r="M323" s="18">
        <f t="shared" si="143"/>
        <v>100</v>
      </c>
    </row>
    <row r="324" spans="1:15" ht="18.75" customHeight="1" x14ac:dyDescent="0.25">
      <c r="A324" s="22" t="s">
        <v>130</v>
      </c>
      <c r="B324" s="23">
        <v>758</v>
      </c>
      <c r="C324" s="24" t="s">
        <v>59</v>
      </c>
      <c r="D324" s="24" t="s">
        <v>9</v>
      </c>
      <c r="E324" s="24"/>
      <c r="F324" s="24"/>
      <c r="G324" s="19">
        <f t="shared" si="194"/>
        <v>477.9</v>
      </c>
      <c r="H324" s="19">
        <f t="shared" si="194"/>
        <v>177.5</v>
      </c>
      <c r="I324" s="19">
        <f t="shared" si="194"/>
        <v>556.1</v>
      </c>
      <c r="J324" s="19">
        <f t="shared" si="194"/>
        <v>556.1</v>
      </c>
      <c r="K324" s="19">
        <f t="shared" si="194"/>
        <v>275.3</v>
      </c>
      <c r="L324" s="19">
        <f t="shared" si="194"/>
        <v>275.3</v>
      </c>
      <c r="M324" s="18">
        <f t="shared" si="143"/>
        <v>100</v>
      </c>
    </row>
    <row r="325" spans="1:15" ht="34.5" customHeight="1" x14ac:dyDescent="0.25">
      <c r="A325" s="22" t="s">
        <v>166</v>
      </c>
      <c r="B325" s="23">
        <v>758</v>
      </c>
      <c r="C325" s="24" t="s">
        <v>59</v>
      </c>
      <c r="D325" s="24" t="s">
        <v>9</v>
      </c>
      <c r="E325" s="24" t="s">
        <v>85</v>
      </c>
      <c r="F325" s="24"/>
      <c r="G325" s="19">
        <f>G326+G329</f>
        <v>477.9</v>
      </c>
      <c r="H325" s="19">
        <f>H326+H329</f>
        <v>177.5</v>
      </c>
      <c r="I325" s="19">
        <f t="shared" ref="I325:J325" si="195">I326+I329</f>
        <v>556.1</v>
      </c>
      <c r="J325" s="19">
        <f t="shared" si="195"/>
        <v>556.1</v>
      </c>
      <c r="K325" s="19">
        <f>K326+K329</f>
        <v>275.3</v>
      </c>
      <c r="L325" s="19">
        <f>L326+L329</f>
        <v>275.3</v>
      </c>
      <c r="M325" s="18">
        <f t="shared" si="143"/>
        <v>100</v>
      </c>
    </row>
    <row r="326" spans="1:15" ht="36" customHeight="1" x14ac:dyDescent="0.25">
      <c r="A326" s="22" t="s">
        <v>86</v>
      </c>
      <c r="B326" s="23">
        <v>758</v>
      </c>
      <c r="C326" s="24" t="s">
        <v>59</v>
      </c>
      <c r="D326" s="24" t="s">
        <v>9</v>
      </c>
      <c r="E326" s="24" t="s">
        <v>87</v>
      </c>
      <c r="F326" s="24" t="s">
        <v>89</v>
      </c>
      <c r="G326" s="19">
        <f t="shared" si="194"/>
        <v>477.9</v>
      </c>
      <c r="H326" s="19">
        <f t="shared" si="194"/>
        <v>177.5</v>
      </c>
      <c r="I326" s="19">
        <f t="shared" si="194"/>
        <v>556.1</v>
      </c>
      <c r="J326" s="19">
        <f t="shared" si="194"/>
        <v>556.1</v>
      </c>
      <c r="K326" s="19">
        <f t="shared" si="194"/>
        <v>275.3</v>
      </c>
      <c r="L326" s="19">
        <f t="shared" si="194"/>
        <v>275.3</v>
      </c>
      <c r="M326" s="18">
        <f t="shared" si="143"/>
        <v>100</v>
      </c>
    </row>
    <row r="327" spans="1:15" ht="28.2" customHeight="1" x14ac:dyDescent="0.25">
      <c r="A327" s="22" t="s">
        <v>88</v>
      </c>
      <c r="B327" s="23">
        <v>758</v>
      </c>
      <c r="C327" s="24" t="s">
        <v>59</v>
      </c>
      <c r="D327" s="24" t="s">
        <v>9</v>
      </c>
      <c r="E327" s="24" t="s">
        <v>87</v>
      </c>
      <c r="F327" s="24" t="s">
        <v>179</v>
      </c>
      <c r="G327" s="19">
        <f t="shared" si="194"/>
        <v>477.9</v>
      </c>
      <c r="H327" s="19">
        <f t="shared" si="194"/>
        <v>177.5</v>
      </c>
      <c r="I327" s="19">
        <f t="shared" si="194"/>
        <v>556.1</v>
      </c>
      <c r="J327" s="19">
        <f t="shared" si="194"/>
        <v>556.1</v>
      </c>
      <c r="K327" s="19">
        <f t="shared" si="194"/>
        <v>275.3</v>
      </c>
      <c r="L327" s="19">
        <f t="shared" si="194"/>
        <v>275.3</v>
      </c>
      <c r="M327" s="18">
        <f t="shared" si="143"/>
        <v>100</v>
      </c>
    </row>
    <row r="328" spans="1:15" ht="27" customHeight="1" x14ac:dyDescent="0.25">
      <c r="A328" s="97" t="s">
        <v>131</v>
      </c>
      <c r="B328" s="23">
        <v>758</v>
      </c>
      <c r="C328" s="24" t="s">
        <v>59</v>
      </c>
      <c r="D328" s="24" t="s">
        <v>9</v>
      </c>
      <c r="E328" s="24" t="s">
        <v>87</v>
      </c>
      <c r="F328" s="24" t="s">
        <v>132</v>
      </c>
      <c r="G328" s="19">
        <v>477.9</v>
      </c>
      <c r="H328" s="19">
        <v>177.5</v>
      </c>
      <c r="I328" s="19">
        <v>556.1</v>
      </c>
      <c r="J328" s="19">
        <v>556.1</v>
      </c>
      <c r="K328" s="19">
        <v>275.3</v>
      </c>
      <c r="L328" s="19">
        <v>275.3</v>
      </c>
      <c r="M328" s="18">
        <f t="shared" si="143"/>
        <v>100</v>
      </c>
    </row>
    <row r="329" spans="1:15" ht="27" hidden="1" customHeight="1" x14ac:dyDescent="0.25">
      <c r="A329" s="22" t="s">
        <v>88</v>
      </c>
      <c r="B329" s="23">
        <v>758</v>
      </c>
      <c r="C329" s="24" t="s">
        <v>59</v>
      </c>
      <c r="D329" s="24" t="s">
        <v>9</v>
      </c>
      <c r="E329" s="24" t="s">
        <v>218</v>
      </c>
      <c r="F329" s="24" t="s">
        <v>179</v>
      </c>
      <c r="G329" s="19">
        <f>G330</f>
        <v>0</v>
      </c>
      <c r="H329" s="19">
        <v>0</v>
      </c>
      <c r="I329" s="19">
        <f t="shared" ref="I329:J329" si="196">I330</f>
        <v>0</v>
      </c>
      <c r="J329" s="19">
        <f t="shared" si="196"/>
        <v>0</v>
      </c>
      <c r="K329" s="19">
        <f>K330</f>
        <v>0</v>
      </c>
      <c r="L329" s="19">
        <f>L330</f>
        <v>0</v>
      </c>
      <c r="M329" s="18" t="e">
        <f t="shared" si="143"/>
        <v>#DIV/0!</v>
      </c>
    </row>
    <row r="330" spans="1:15" ht="24.6" hidden="1" customHeight="1" x14ac:dyDescent="0.25">
      <c r="A330" s="97" t="s">
        <v>131</v>
      </c>
      <c r="B330" s="23">
        <v>758</v>
      </c>
      <c r="C330" s="24" t="s">
        <v>59</v>
      </c>
      <c r="D330" s="24" t="s">
        <v>9</v>
      </c>
      <c r="E330" s="24" t="s">
        <v>218</v>
      </c>
      <c r="F330" s="24" t="s">
        <v>132</v>
      </c>
      <c r="G330" s="19">
        <v>0</v>
      </c>
      <c r="H330" s="19">
        <v>0</v>
      </c>
      <c r="I330" s="19">
        <v>0</v>
      </c>
      <c r="J330" s="19">
        <v>0</v>
      </c>
      <c r="K330" s="19">
        <v>0</v>
      </c>
      <c r="L330" s="19">
        <v>0</v>
      </c>
      <c r="M330" s="18" t="e">
        <f t="shared" si="143"/>
        <v>#DIV/0!</v>
      </c>
    </row>
    <row r="331" spans="1:15" ht="21.9" customHeight="1" x14ac:dyDescent="0.25">
      <c r="A331" s="52" t="s">
        <v>90</v>
      </c>
      <c r="B331" s="23">
        <v>758</v>
      </c>
      <c r="C331" s="54" t="s">
        <v>37</v>
      </c>
      <c r="D331" s="54" t="s">
        <v>10</v>
      </c>
      <c r="E331" s="54"/>
      <c r="F331" s="54"/>
      <c r="G331" s="17">
        <f t="shared" ref="G331:L334" si="197">G332</f>
        <v>156.80000000000001</v>
      </c>
      <c r="H331" s="17">
        <f t="shared" si="197"/>
        <v>76.400000000000006</v>
      </c>
      <c r="I331" s="17">
        <f t="shared" si="197"/>
        <v>218.5</v>
      </c>
      <c r="J331" s="17">
        <f t="shared" si="197"/>
        <v>218.5</v>
      </c>
      <c r="K331" s="17">
        <f t="shared" si="197"/>
        <v>87.7</v>
      </c>
      <c r="L331" s="17">
        <f t="shared" si="197"/>
        <v>87.7</v>
      </c>
      <c r="M331" s="18">
        <f t="shared" si="143"/>
        <v>100</v>
      </c>
    </row>
    <row r="332" spans="1:15" ht="21.9" customHeight="1" x14ac:dyDescent="0.25">
      <c r="A332" s="22" t="s">
        <v>91</v>
      </c>
      <c r="B332" s="23">
        <v>758</v>
      </c>
      <c r="C332" s="24" t="s">
        <v>37</v>
      </c>
      <c r="D332" s="24" t="s">
        <v>12</v>
      </c>
      <c r="E332" s="24"/>
      <c r="F332" s="24"/>
      <c r="G332" s="19">
        <f t="shared" si="197"/>
        <v>156.80000000000001</v>
      </c>
      <c r="H332" s="19">
        <f t="shared" si="197"/>
        <v>76.400000000000006</v>
      </c>
      <c r="I332" s="19">
        <f t="shared" si="197"/>
        <v>218.5</v>
      </c>
      <c r="J332" s="19">
        <f t="shared" si="197"/>
        <v>218.5</v>
      </c>
      <c r="K332" s="19">
        <f t="shared" si="197"/>
        <v>87.7</v>
      </c>
      <c r="L332" s="19">
        <f t="shared" si="197"/>
        <v>87.7</v>
      </c>
      <c r="M332" s="18">
        <f t="shared" si="143"/>
        <v>100</v>
      </c>
    </row>
    <row r="333" spans="1:15" ht="28.2" customHeight="1" x14ac:dyDescent="0.25">
      <c r="A333" s="22" t="s">
        <v>167</v>
      </c>
      <c r="B333" s="23">
        <v>758</v>
      </c>
      <c r="C333" s="24" t="s">
        <v>37</v>
      </c>
      <c r="D333" s="24" t="s">
        <v>12</v>
      </c>
      <c r="E333" s="24" t="s">
        <v>92</v>
      </c>
      <c r="F333" s="24"/>
      <c r="G333" s="19">
        <f t="shared" si="197"/>
        <v>156.80000000000001</v>
      </c>
      <c r="H333" s="19">
        <f t="shared" si="197"/>
        <v>76.400000000000006</v>
      </c>
      <c r="I333" s="19">
        <f t="shared" si="197"/>
        <v>218.5</v>
      </c>
      <c r="J333" s="19">
        <f t="shared" si="197"/>
        <v>218.5</v>
      </c>
      <c r="K333" s="19">
        <f t="shared" si="197"/>
        <v>87.7</v>
      </c>
      <c r="L333" s="19">
        <f t="shared" si="197"/>
        <v>87.7</v>
      </c>
      <c r="M333" s="18">
        <f t="shared" si="143"/>
        <v>100</v>
      </c>
    </row>
    <row r="334" spans="1:15" ht="18" customHeight="1" x14ac:dyDescent="0.25">
      <c r="A334" s="22" t="s">
        <v>133</v>
      </c>
      <c r="B334" s="23">
        <v>758</v>
      </c>
      <c r="C334" s="24" t="s">
        <v>37</v>
      </c>
      <c r="D334" s="24" t="s">
        <v>12</v>
      </c>
      <c r="E334" s="24" t="s">
        <v>93</v>
      </c>
      <c r="F334" s="24"/>
      <c r="G334" s="19">
        <f>G335</f>
        <v>156.80000000000001</v>
      </c>
      <c r="H334" s="19">
        <f>H335</f>
        <v>76.400000000000006</v>
      </c>
      <c r="I334" s="19">
        <f t="shared" si="197"/>
        <v>218.5</v>
      </c>
      <c r="J334" s="19">
        <f t="shared" si="197"/>
        <v>218.5</v>
      </c>
      <c r="K334" s="19">
        <f>K335</f>
        <v>87.7</v>
      </c>
      <c r="L334" s="19">
        <f>L335</f>
        <v>87.7</v>
      </c>
      <c r="M334" s="18">
        <f t="shared" si="143"/>
        <v>100</v>
      </c>
    </row>
    <row r="335" spans="1:15" ht="40.799999999999997" customHeight="1" x14ac:dyDescent="0.25">
      <c r="A335" s="22" t="s">
        <v>21</v>
      </c>
      <c r="B335" s="23">
        <v>758</v>
      </c>
      <c r="C335" s="24" t="s">
        <v>37</v>
      </c>
      <c r="D335" s="24" t="s">
        <v>12</v>
      </c>
      <c r="E335" s="24" t="s">
        <v>93</v>
      </c>
      <c r="F335" s="24" t="s">
        <v>22</v>
      </c>
      <c r="G335" s="19">
        <f t="shared" ref="G335:L336" si="198">G336</f>
        <v>156.80000000000001</v>
      </c>
      <c r="H335" s="19">
        <f t="shared" si="198"/>
        <v>76.400000000000006</v>
      </c>
      <c r="I335" s="19">
        <f t="shared" si="198"/>
        <v>218.5</v>
      </c>
      <c r="J335" s="19">
        <f t="shared" si="198"/>
        <v>218.5</v>
      </c>
      <c r="K335" s="19">
        <f t="shared" si="198"/>
        <v>87.7</v>
      </c>
      <c r="L335" s="19">
        <f t="shared" si="198"/>
        <v>87.7</v>
      </c>
      <c r="M335" s="18">
        <f t="shared" si="143"/>
        <v>100</v>
      </c>
    </row>
    <row r="336" spans="1:15" ht="40.200000000000003" customHeight="1" x14ac:dyDescent="0.25">
      <c r="A336" s="22" t="s">
        <v>23</v>
      </c>
      <c r="B336" s="23">
        <v>758</v>
      </c>
      <c r="C336" s="24" t="s">
        <v>37</v>
      </c>
      <c r="D336" s="24" t="s">
        <v>12</v>
      </c>
      <c r="E336" s="24" t="s">
        <v>93</v>
      </c>
      <c r="F336" s="24" t="s">
        <v>24</v>
      </c>
      <c r="G336" s="19">
        <f t="shared" si="198"/>
        <v>156.80000000000001</v>
      </c>
      <c r="H336" s="19">
        <f t="shared" si="198"/>
        <v>76.400000000000006</v>
      </c>
      <c r="I336" s="19">
        <f t="shared" si="198"/>
        <v>218.5</v>
      </c>
      <c r="J336" s="19">
        <f t="shared" si="198"/>
        <v>218.5</v>
      </c>
      <c r="K336" s="19">
        <f t="shared" si="198"/>
        <v>87.7</v>
      </c>
      <c r="L336" s="19">
        <f t="shared" si="198"/>
        <v>87.7</v>
      </c>
      <c r="M336" s="18">
        <f t="shared" si="143"/>
        <v>100</v>
      </c>
    </row>
    <row r="337" spans="1:16" ht="23.4" customHeight="1" x14ac:dyDescent="0.25">
      <c r="A337" s="22" t="s">
        <v>104</v>
      </c>
      <c r="B337" s="23">
        <v>758</v>
      </c>
      <c r="C337" s="24" t="s">
        <v>37</v>
      </c>
      <c r="D337" s="24" t="s">
        <v>12</v>
      </c>
      <c r="E337" s="24" t="s">
        <v>93</v>
      </c>
      <c r="F337" s="24" t="s">
        <v>25</v>
      </c>
      <c r="G337" s="19">
        <v>156.80000000000001</v>
      </c>
      <c r="H337" s="19">
        <v>76.400000000000006</v>
      </c>
      <c r="I337" s="19">
        <v>218.5</v>
      </c>
      <c r="J337" s="19">
        <v>218.5</v>
      </c>
      <c r="K337" s="19">
        <v>87.7</v>
      </c>
      <c r="L337" s="19">
        <v>87.7</v>
      </c>
      <c r="M337" s="18">
        <f t="shared" si="143"/>
        <v>100</v>
      </c>
      <c r="N337" s="7"/>
    </row>
    <row r="338" spans="1:16" ht="43.8" customHeight="1" x14ac:dyDescent="0.25">
      <c r="A338" s="52" t="s">
        <v>134</v>
      </c>
      <c r="B338" s="23">
        <v>758</v>
      </c>
      <c r="C338" s="54" t="s">
        <v>42</v>
      </c>
      <c r="D338" s="54" t="s">
        <v>10</v>
      </c>
      <c r="E338" s="54"/>
      <c r="F338" s="54"/>
      <c r="G338" s="17">
        <f t="shared" ref="G338:H341" si="199">G339</f>
        <v>0.6</v>
      </c>
      <c r="H338" s="17">
        <f t="shared" si="199"/>
        <v>0</v>
      </c>
      <c r="I338" s="17">
        <f t="shared" ref="I338:L341" si="200">I339</f>
        <v>0.6</v>
      </c>
      <c r="J338" s="17">
        <f t="shared" si="200"/>
        <v>0.6</v>
      </c>
      <c r="K338" s="17">
        <f t="shared" si="200"/>
        <v>0</v>
      </c>
      <c r="L338" s="17">
        <f t="shared" si="200"/>
        <v>0</v>
      </c>
      <c r="M338" s="18" t="e">
        <f t="shared" si="143"/>
        <v>#DIV/0!</v>
      </c>
      <c r="N338" s="7"/>
    </row>
    <row r="339" spans="1:16" ht="31.2" customHeight="1" x14ac:dyDescent="0.25">
      <c r="A339" s="22" t="s">
        <v>94</v>
      </c>
      <c r="B339" s="23">
        <v>758</v>
      </c>
      <c r="C339" s="24" t="s">
        <v>42</v>
      </c>
      <c r="D339" s="24" t="s">
        <v>9</v>
      </c>
      <c r="E339" s="62">
        <v>7100000000</v>
      </c>
      <c r="F339" s="24"/>
      <c r="G339" s="19">
        <f t="shared" si="199"/>
        <v>0.6</v>
      </c>
      <c r="H339" s="19">
        <f t="shared" si="199"/>
        <v>0</v>
      </c>
      <c r="I339" s="19">
        <f t="shared" si="200"/>
        <v>0.6</v>
      </c>
      <c r="J339" s="19">
        <f t="shared" si="200"/>
        <v>0.6</v>
      </c>
      <c r="K339" s="19">
        <f t="shared" si="200"/>
        <v>0</v>
      </c>
      <c r="L339" s="19">
        <f t="shared" si="200"/>
        <v>0</v>
      </c>
      <c r="M339" s="18" t="e">
        <f t="shared" si="143"/>
        <v>#DIV/0!</v>
      </c>
      <c r="N339" s="7"/>
    </row>
    <row r="340" spans="1:16" ht="31.8" customHeight="1" x14ac:dyDescent="0.25">
      <c r="A340" s="22" t="s">
        <v>135</v>
      </c>
      <c r="B340" s="23">
        <v>758</v>
      </c>
      <c r="C340" s="24" t="s">
        <v>42</v>
      </c>
      <c r="D340" s="24" t="s">
        <v>9</v>
      </c>
      <c r="E340" s="62">
        <v>7110020010</v>
      </c>
      <c r="F340" s="24"/>
      <c r="G340" s="19">
        <f t="shared" si="199"/>
        <v>0.6</v>
      </c>
      <c r="H340" s="19">
        <f t="shared" si="199"/>
        <v>0</v>
      </c>
      <c r="I340" s="19">
        <f t="shared" si="200"/>
        <v>0.6</v>
      </c>
      <c r="J340" s="19">
        <f t="shared" si="200"/>
        <v>0.6</v>
      </c>
      <c r="K340" s="19">
        <f t="shared" si="200"/>
        <v>0</v>
      </c>
      <c r="L340" s="19">
        <f t="shared" si="200"/>
        <v>0</v>
      </c>
      <c r="M340" s="18" t="e">
        <f t="shared" si="143"/>
        <v>#DIV/0!</v>
      </c>
      <c r="N340" s="7"/>
    </row>
    <row r="341" spans="1:16" ht="28.2" customHeight="1" x14ac:dyDescent="0.25">
      <c r="A341" s="22" t="s">
        <v>96</v>
      </c>
      <c r="B341" s="23">
        <v>758</v>
      </c>
      <c r="C341" s="24" t="s">
        <v>42</v>
      </c>
      <c r="D341" s="24" t="s">
        <v>9</v>
      </c>
      <c r="E341" s="62">
        <v>7110020010</v>
      </c>
      <c r="F341" s="24" t="s">
        <v>95</v>
      </c>
      <c r="G341" s="19">
        <f t="shared" si="199"/>
        <v>0.6</v>
      </c>
      <c r="H341" s="19">
        <f t="shared" si="199"/>
        <v>0</v>
      </c>
      <c r="I341" s="19">
        <f t="shared" si="200"/>
        <v>0.6</v>
      </c>
      <c r="J341" s="19">
        <f t="shared" si="200"/>
        <v>0.6</v>
      </c>
      <c r="K341" s="19">
        <f t="shared" si="200"/>
        <v>0</v>
      </c>
      <c r="L341" s="19">
        <f t="shared" si="200"/>
        <v>0</v>
      </c>
      <c r="M341" s="18" t="e">
        <f t="shared" si="143"/>
        <v>#DIV/0!</v>
      </c>
      <c r="N341" s="7"/>
    </row>
    <row r="342" spans="1:16" ht="28.2" customHeight="1" x14ac:dyDescent="0.25">
      <c r="A342" s="22" t="s">
        <v>136</v>
      </c>
      <c r="B342" s="23">
        <v>758</v>
      </c>
      <c r="C342" s="24" t="s">
        <v>42</v>
      </c>
      <c r="D342" s="24" t="s">
        <v>9</v>
      </c>
      <c r="E342" s="62">
        <v>7110020010</v>
      </c>
      <c r="F342" s="24" t="s">
        <v>97</v>
      </c>
      <c r="G342" s="19">
        <v>0.6</v>
      </c>
      <c r="H342" s="19">
        <v>0</v>
      </c>
      <c r="I342" s="19">
        <v>0.6</v>
      </c>
      <c r="J342" s="19">
        <v>0.6</v>
      </c>
      <c r="K342" s="19">
        <v>0</v>
      </c>
      <c r="L342" s="19">
        <v>0</v>
      </c>
      <c r="M342" s="18" t="e">
        <f t="shared" si="143"/>
        <v>#DIV/0!</v>
      </c>
      <c r="N342" s="7"/>
    </row>
    <row r="343" spans="1:16" ht="21.9" customHeight="1" x14ac:dyDescent="0.25">
      <c r="A343" s="52" t="s">
        <v>98</v>
      </c>
      <c r="B343" s="98"/>
      <c r="C343" s="54"/>
      <c r="D343" s="54"/>
      <c r="E343" s="54"/>
      <c r="F343" s="54"/>
      <c r="G343" s="17">
        <f>G11+G144+G151+G164+G200+G317+G323+G331+G338</f>
        <v>25373.019999999997</v>
      </c>
      <c r="H343" s="17">
        <f>H11+H144+H151+H164+H200+H317+H323+H331</f>
        <v>6990.7199999999993</v>
      </c>
      <c r="I343" s="17">
        <f>I11+I144+I151+I164+I200+I317+I323+I331+I338</f>
        <v>15633</v>
      </c>
      <c r="J343" s="17">
        <f>J11+J144+J151+J164+J200+J317+J323+J331+J338</f>
        <v>16427.099999999999</v>
      </c>
      <c r="K343" s="17">
        <f>K11+K144+K151+K164+K200+K317+K323+K331+K338</f>
        <v>6978.0999999999995</v>
      </c>
      <c r="L343" s="17">
        <f>L11+L144+L151+L164+L200+L317+L323+L331+L338</f>
        <v>6978.0999999999995</v>
      </c>
      <c r="M343" s="18">
        <f t="shared" si="143"/>
        <v>100.00000000000001</v>
      </c>
      <c r="N343" s="40"/>
      <c r="O343" s="8"/>
      <c r="P343" s="8"/>
    </row>
    <row r="344" spans="1:16" ht="10.5" hidden="1" customHeight="1" x14ac:dyDescent="0.25">
      <c r="A344" s="99"/>
      <c r="B344" s="100"/>
      <c r="C344" s="100"/>
      <c r="D344" s="100"/>
      <c r="E344" s="101"/>
      <c r="F344" s="100"/>
      <c r="M344" s="36"/>
    </row>
    <row r="345" spans="1:16" ht="15.6" customHeight="1" x14ac:dyDescent="0.25">
      <c r="A345" s="102"/>
      <c r="I345" s="37"/>
      <c r="J345" s="37"/>
      <c r="K345" s="37"/>
      <c r="M345" s="36"/>
    </row>
    <row r="346" spans="1:16" ht="22.8" customHeight="1" x14ac:dyDescent="0.25">
      <c r="A346" s="103" t="s">
        <v>199</v>
      </c>
      <c r="G346" s="42"/>
      <c r="H346" s="42"/>
      <c r="I346" s="41"/>
      <c r="J346" s="41"/>
      <c r="K346" s="37"/>
      <c r="L346" s="42"/>
    </row>
    <row r="347" spans="1:16" ht="21.6" customHeight="1" x14ac:dyDescent="0.25">
      <c r="I347" s="41"/>
      <c r="J347" s="41"/>
      <c r="K347" s="41"/>
      <c r="L347" s="42"/>
    </row>
    <row r="348" spans="1:16" x14ac:dyDescent="0.25">
      <c r="A348" s="104">
        <v>45842</v>
      </c>
    </row>
  </sheetData>
  <mergeCells count="18">
    <mergeCell ref="H9:H10"/>
    <mergeCell ref="M9:M10"/>
    <mergeCell ref="A9:A10"/>
    <mergeCell ref="B9:B10"/>
    <mergeCell ref="C9:C10"/>
    <mergeCell ref="D9:D10"/>
    <mergeCell ref="E9:E10"/>
    <mergeCell ref="F9:F10"/>
    <mergeCell ref="G9:G10"/>
    <mergeCell ref="I9:I10"/>
    <mergeCell ref="J9:J10"/>
    <mergeCell ref="K9:K10"/>
    <mergeCell ref="L9:L10"/>
    <mergeCell ref="A2:M2"/>
    <mergeCell ref="A3:M3"/>
    <mergeCell ref="A4:M4"/>
    <mergeCell ref="A5:M5"/>
    <mergeCell ref="A7:M7"/>
  </mergeCells>
  <pageMargins left="0.78740157480314965" right="0.39370078740157483" top="0.39370078740157483" bottom="0.39370078740157483" header="0.51181102362204722" footer="0.51181102362204722"/>
  <pageSetup paperSize="9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Прилож.№3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karis</dc:creator>
  <cp:lastModifiedBy>Buhgalteria-0002</cp:lastModifiedBy>
  <cp:lastPrinted>2025-11-20T07:45:24Z</cp:lastPrinted>
  <dcterms:created xsi:type="dcterms:W3CDTF">2015-06-05T18:17:20Z</dcterms:created>
  <dcterms:modified xsi:type="dcterms:W3CDTF">2025-11-20T07:46:09Z</dcterms:modified>
</cp:coreProperties>
</file>